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КОНЕР\Documents\КОНЕР\ОБЪЕКТЫ\Объекты 2018\"/>
    </mc:Choice>
  </mc:AlternateContent>
  <bookViews>
    <workbookView xWindow="240" yWindow="135" windowWidth="15150" windowHeight="7500"/>
  </bookViews>
  <sheets>
    <sheet name="калькуляция на проём" sheetId="1" r:id="rId1"/>
  </sheets>
  <externalReferences>
    <externalReference r:id="rId2"/>
    <externalReference r:id="rId3"/>
  </externalReferences>
  <definedNames>
    <definedName name="Beg_Bal" localSheetId="0">#REF!</definedName>
    <definedName name="Beg_Bal">#REF!</definedName>
    <definedName name="cntNumber" localSheetId="0">[1]Реестр!#REF!</definedName>
    <definedName name="cntNumber">[1]Реестр!#REF!</definedName>
    <definedName name="cntPayerCountCor" localSheetId="0">[1]Реестр!#REF!</definedName>
    <definedName name="cntPayerCountCor">[1]Реестр!#REF!</definedName>
    <definedName name="cntQnt" localSheetId="0">[1]Реестр!#REF!</definedName>
    <definedName name="cntQnt">[1]Реестр!#REF!</definedName>
    <definedName name="cntSuppAddr2" localSheetId="0">[1]Реестр!#REF!</definedName>
    <definedName name="cntSuppAddr2">[1]Реестр!#REF!</definedName>
    <definedName name="cntSuppMFO1" localSheetId="0">[1]Реестр!#REF!</definedName>
    <definedName name="cntSuppMFO1">[1]Реестр!#REF!</definedName>
    <definedName name="cntUnit" localSheetId="0">[1]Реестр!#REF!</definedName>
    <definedName name="cntUnit">[1]Реестр!#REF!</definedName>
    <definedName name="Data" localSheetId="0">#REF!</definedName>
    <definedName name="Data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nd_Bal" localSheetId="0">#REF!</definedName>
    <definedName name="End_Bal">#REF!</definedName>
    <definedName name="Extra_Pay" localSheetId="0">#REF!</definedName>
    <definedName name="Extra_Pay">#REF!</definedName>
    <definedName name="Full_Print" localSheetId="0">#REF!</definedName>
    <definedName name="Full_Print">#REF!</definedName>
    <definedName name="Header_Row" localSheetId="0">ROW(#REF!)</definedName>
    <definedName name="Header_Row">ROW(#REF!)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kurs" localSheetId="0">#REF!</definedName>
    <definedName name="kurs">#REF!</definedName>
    <definedName name="Last_Row">#N/A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Num_Pmt_Per_Year" localSheetId="0">#REF!</definedName>
    <definedName name="Num_Pmt_Per_Year">#REF!</definedName>
    <definedName name="Number_of_Payments" localSheetId="0">MATCH(0.01,'калькуляция на проём'!End_Bal,-1)+1</definedName>
    <definedName name="Number_of_Payments">MATCH(0.01,End_Bal,-1)+1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DATE(YEAR('калькуляция на проём'!Loan_Start),MONTH('калькуляция на проём'!Loan_Start)+Payment_Number,DAY('калькуляция на проём'!Loan_Start))</definedName>
    <definedName name="Payment_Date">DATE(YEAR(Loan_Start),MONTH(Loan_Start)+Payment_Number,DAY(Loan_Start))</definedName>
    <definedName name="Princ" localSheetId="0">#REF!</definedName>
    <definedName name="Princ">#REF!</definedName>
    <definedName name="Print_Area_Reset" localSheetId="0">OFFSET('калькуляция на проём'!Full_Print,0,0,[0]!Last_Row)</definedName>
    <definedName name="Print_Area_Reset">OFFSET(Full_Print,0,0,Last_Row)</definedName>
    <definedName name="rndz" localSheetId="0">'калькуляция на проём'!$F$34</definedName>
    <definedName name="rndz">'[2]расчётный лист'!$H$24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k" localSheetId="0">'калькуляция на проём'!#REF!</definedName>
    <definedName name="sk">'[2]расчётный лист'!$D$24</definedName>
    <definedName name="skdl" localSheetId="0">'калькуляция на проём'!#REF!</definedName>
    <definedName name="skdl">'[2]расчётный лист'!$F$24</definedName>
    <definedName name="skk" localSheetId="0">'калькуляция на проём'!#REF!</definedName>
    <definedName name="skk">'[2]расчётный лист'!$E$24</definedName>
    <definedName name="su" localSheetId="0">'калькуляция на проём'!$E$34</definedName>
    <definedName name="su">'[2]расчётный лист'!$G$24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Values_Entered" localSheetId="0">IF('калькуляция на проём'!Loan_Amount*'калькуляция на проём'!Interest_Rate*'калькуляция на проём'!Loan_Years*'калькуляция на проём'!Loan_Start&gt;0,1,0)</definedName>
    <definedName name="Values_Entered">IF(Loan_Amount*Interest_Rate*Loan_Years*Loan_Start&gt;0,1,0)</definedName>
    <definedName name="ww" localSheetId="0">IF('калькуляция на проём'!Values_Entered,'калькуляция на проём'!Header_Row+'калькуляция на проём'!Number_of_Payments,'калькуляция на проём'!Header_Row)</definedName>
    <definedName name="ww">IF(Values_Entered,Header_Row+Number_of_Payments,Header_Row)</definedName>
    <definedName name="а" localSheetId="0">DATE(YEAR('калькуляция на проём'!Loan_Start),MONTH('калькуляция на проём'!Loan_Start)+Payment_Number,DAY('калькуляция на проём'!Loan_Start))</definedName>
    <definedName name="а">DATE(YEAR(Loan_Start),MONTH(Loan_Start)+Payment_Number,DAY(Loan_Start))</definedName>
    <definedName name="Геометрия" localSheetId="0">IF('калькуляция на проём'!Values_Entered,'калькуляция на проём'!Header_Row+'калькуляция на проём'!Number_of_Payments,'калькуляция на проём'!Header_Row)</definedName>
    <definedName name="Геометрия">IF(Values_Entered,Header_Row+Number_of_Payments,Header_Row)</definedName>
    <definedName name="короб">'[2]расчёт коробок'!$C$12</definedName>
    <definedName name="курс">[2]Мурфор!$O$11</definedName>
    <definedName name="НакладнаяЧистая" localSheetId="0">IF('калькуляция на проём'!Values_Entered,'калькуляция на проём'!Header_Row+'калькуляция на проём'!Number_of_Payments,'калькуляция на проём'!Header_Row)</definedName>
    <definedName name="НакладнаяЧистая">IF(Values_Entered,Header_Row+Number_of_Payments,Header_Row)</definedName>
    <definedName name="_xlnm.Print_Area" localSheetId="0">'калькуляция на проём'!$A$1:$O$34</definedName>
    <definedName name="стена">[2]Мурфор!$D$12</definedName>
    <definedName name="СчётЧерепица">#N/A</definedName>
    <definedName name="СчётЧерепица2" localSheetId="0">MATCH(0.01,'калькуляция на проём'!End_Bal,-1)+1</definedName>
    <definedName name="СчётЧерепица2">MATCH(0.01,End_Bal,-1)+1</definedName>
    <definedName name="СчётЧерепица3" localSheetId="0">DATE(YEAR('калькуляция на проём'!Loan_Start),MONTH('калькуляция на проём'!Loan_Start)+Payment_Number,DAY('калькуляция на проём'!Loan_Start))</definedName>
    <definedName name="СчётЧерепица3">DATE(YEAR(Loan_Start),MONTH(Loan_Start)+Payment_Number,DAY(Loan_Start))</definedName>
    <definedName name="тип" localSheetId="0">#REF!</definedName>
    <definedName name="тип">#REF!</definedName>
    <definedName name="ходжаян" localSheetId="0">DATE(YEAR('калькуляция на проём'!Loan_Start),MONTH('калькуляция на проём'!Loan_Start)+Payment_Number,DAY('калькуляция на проём'!Loan_Start))</definedName>
    <definedName name="ходжаян">DATE(YEAR(Loan_Start),MONTH(Loan_Start)+Payment_Number,DAY(Loan_Start))</definedName>
  </definedNames>
  <calcPr calcId="152511" refMode="R1C1"/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10" i="1"/>
  <c r="O6" i="1" l="1"/>
  <c r="N6" i="1"/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 l="1"/>
  <c r="D15" i="1"/>
  <c r="D14" i="1"/>
  <c r="D13" i="1"/>
  <c r="D12" i="1"/>
  <c r="D11" i="1"/>
  <c r="D10" i="1"/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O10" i="1"/>
  <c r="N10" i="1"/>
  <c r="M6" i="1"/>
  <c r="K8" i="1"/>
  <c r="J8" i="1"/>
  <c r="M34" i="1" l="1"/>
  <c r="N34" i="1"/>
  <c r="J12" i="1"/>
  <c r="K12" i="1"/>
  <c r="F12" i="1"/>
  <c r="L12" i="1" s="1"/>
  <c r="J13" i="1"/>
  <c r="K13" i="1"/>
  <c r="F13" i="1"/>
  <c r="L13" i="1" s="1"/>
  <c r="J14" i="1"/>
  <c r="K14" i="1"/>
  <c r="F14" i="1"/>
  <c r="L14" i="1" s="1"/>
  <c r="J15" i="1"/>
  <c r="K15" i="1"/>
  <c r="F15" i="1"/>
  <c r="L15" i="1" s="1"/>
  <c r="J16" i="1"/>
  <c r="K16" i="1"/>
  <c r="F16" i="1"/>
  <c r="L16" i="1" s="1"/>
  <c r="J17" i="1"/>
  <c r="K17" i="1"/>
  <c r="F17" i="1"/>
  <c r="L17" i="1" s="1"/>
  <c r="J18" i="1"/>
  <c r="K18" i="1"/>
  <c r="F18" i="1"/>
  <c r="L18" i="1" s="1"/>
  <c r="J19" i="1"/>
  <c r="K19" i="1"/>
  <c r="F19" i="1"/>
  <c r="L19" i="1" s="1"/>
  <c r="J20" i="1"/>
  <c r="K20" i="1"/>
  <c r="F20" i="1"/>
  <c r="L20" i="1" s="1"/>
  <c r="J21" i="1"/>
  <c r="K21" i="1"/>
  <c r="F21" i="1"/>
  <c r="L21" i="1" s="1"/>
  <c r="J22" i="1"/>
  <c r="K22" i="1"/>
  <c r="F22" i="1"/>
  <c r="L22" i="1" s="1"/>
  <c r="J23" i="1"/>
  <c r="K23" i="1"/>
  <c r="F23" i="1"/>
  <c r="L23" i="1" s="1"/>
  <c r="J24" i="1"/>
  <c r="K24" i="1"/>
  <c r="F24" i="1"/>
  <c r="L24" i="1" s="1"/>
  <c r="J25" i="1"/>
  <c r="K25" i="1"/>
  <c r="F25" i="1"/>
  <c r="L25" i="1" s="1"/>
  <c r="J26" i="1"/>
  <c r="K26" i="1"/>
  <c r="F26" i="1"/>
  <c r="L26" i="1" s="1"/>
  <c r="J27" i="1"/>
  <c r="K27" i="1"/>
  <c r="F27" i="1"/>
  <c r="L27" i="1" s="1"/>
  <c r="J28" i="1"/>
  <c r="K28" i="1"/>
  <c r="F28" i="1"/>
  <c r="L28" i="1" s="1"/>
  <c r="J29" i="1"/>
  <c r="K29" i="1"/>
  <c r="F29" i="1"/>
  <c r="L29" i="1" s="1"/>
  <c r="J30" i="1"/>
  <c r="K30" i="1"/>
  <c r="F30" i="1"/>
  <c r="L30" i="1" s="1"/>
  <c r="J31" i="1"/>
  <c r="K31" i="1"/>
  <c r="F31" i="1"/>
  <c r="L31" i="1" s="1"/>
  <c r="J32" i="1"/>
  <c r="K32" i="1"/>
  <c r="F32" i="1"/>
  <c r="L3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F11" i="1"/>
  <c r="L11" i="1" s="1"/>
  <c r="K11" i="1"/>
  <c r="J11" i="1"/>
  <c r="F10" i="1"/>
  <c r="O34" i="1" l="1"/>
  <c r="K10" i="1"/>
  <c r="J10" i="1"/>
  <c r="L10" i="1"/>
  <c r="J6" i="1"/>
  <c r="L6" i="1" l="1"/>
  <c r="K6" i="1"/>
  <c r="J34" i="1" l="1"/>
  <c r="L34" i="1" l="1"/>
  <c r="K34" i="1"/>
</calcChain>
</file>

<file path=xl/sharedStrings.xml><?xml version="1.0" encoding="utf-8"?>
<sst xmlns="http://schemas.openxmlformats.org/spreadsheetml/2006/main" count="23" uniqueCount="21">
  <si>
    <t xml:space="preserve">ИТОГО </t>
  </si>
  <si>
    <t>Размеры кирпича</t>
  </si>
  <si>
    <t>длинна, мм</t>
  </si>
  <si>
    <t>ширина, мм</t>
  </si>
  <si>
    <t>высота, мм</t>
  </si>
  <si>
    <t xml:space="preserve">применено на </t>
  </si>
  <si>
    <t>Ширина оконного проема, мм</t>
  </si>
  <si>
    <t>Количество оконных проемов, шт</t>
  </si>
  <si>
    <t>установка через шов</t>
  </si>
  <si>
    <t xml:space="preserve">Проемы </t>
  </si>
  <si>
    <t>Объект</t>
  </si>
  <si>
    <t>Калькуляция на проемы и пояса</t>
  </si>
  <si>
    <t>3000 мм</t>
  </si>
  <si>
    <t>Хомут СХП 50-45/65</t>
  </si>
  <si>
    <t>На один проем</t>
  </si>
  <si>
    <t>На все проемы</t>
  </si>
  <si>
    <t xml:space="preserve">Кронштейн КР-П-1.5-150 </t>
  </si>
  <si>
    <t xml:space="preserve">Сетка КС-50/3000 </t>
  </si>
  <si>
    <t xml:space="preserve">Кронштейн КР-П-1.5-250 </t>
  </si>
  <si>
    <t xml:space="preserve">Кронштейн КР-П-1.5-310 </t>
  </si>
  <si>
    <t>Хомут CХВ-50-165/10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</si>
</sst>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[$€]\ * #,##0.00_-;\-[$€]\ * #,##0.00_-;_-[$€]\ * &quot;-&quot;??_-;_-@_-"/>
    <numFmt numFmtId="167" formatCode="_(* #,##0_);_(* \(#,##0\);_(* &quot;-&quot;_);_(@_)"/>
    <numFmt numFmtId="168" formatCode="_(* #,##0.00_);_(* \(#,##0.00\);_(* &quot;-&quot;??_);_(@_)"/>
  </numFmts>
  <fonts count="1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"/>
      <family val="2"/>
      <charset val="204"/>
    </font>
    <font>
      <sz val="18"/>
      <name val="Academy"/>
    </font>
    <font>
      <b/>
      <sz val="14"/>
      <name val="Academy"/>
    </font>
    <font>
      <sz val="10"/>
      <name val="Arial"/>
      <family val="2"/>
      <charset val="204"/>
    </font>
    <font>
      <sz val="10"/>
      <name val="Helv"/>
    </font>
    <font>
      <b/>
      <sz val="11"/>
      <name val="Arial Cyr"/>
      <charset val="204"/>
    </font>
    <font>
      <sz val="8"/>
      <name val="Arial Cyr"/>
      <charset val="204"/>
    </font>
    <font>
      <sz val="16"/>
      <name val="Arial Cyr"/>
      <charset val="204"/>
    </font>
    <font>
      <sz val="9.5"/>
      <color rgb="FF22222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2">
    <xf numFmtId="0" fontId="0" fillId="0" borderId="0"/>
    <xf numFmtId="166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16">
      <alignment horizontal="left" vertical="center"/>
    </xf>
    <xf numFmtId="0" fontId="10" fillId="1" borderId="16">
      <alignment horizontal="left" vertical="center"/>
      <protection locked="0"/>
    </xf>
    <xf numFmtId="0" fontId="1" fillId="0" borderId="0"/>
    <xf numFmtId="0" fontId="11" fillId="0" borderId="0"/>
    <xf numFmtId="9" fontId="1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16" fillId="0" borderId="0" xfId="0" applyFont="1"/>
    <xf numFmtId="0" fontId="2" fillId="0" borderId="1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2">
    <cellStyle name="Euro" xfId="1"/>
    <cellStyle name="Денежный 2" xfId="2"/>
    <cellStyle name="Заголовок1" xfId="3"/>
    <cellStyle name="Заголовок2" xfId="4"/>
    <cellStyle name="Обычный" xfId="0" builtinId="0"/>
    <cellStyle name="Обычный 2" xfId="5"/>
    <cellStyle name="Обычный 3" xfId="6"/>
    <cellStyle name="Процентный 2" xfId="7"/>
    <cellStyle name="Стиль 1" xfId="8"/>
    <cellStyle name="Тысячи [0]_Elcondutture" xfId="9"/>
    <cellStyle name="Тысячи_Elcondutture" xfId="10"/>
    <cellStyle name="Финансовый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skria/Dropbox/&#1055;&#1055;&#1050;%20&#1055;&#1077;&#1088;&#1089;&#1087;&#1077;&#1082;&#1090;&#1080;&#1074;&#1072;%203000/&#1050;&#1055;%20-%20&#1086;&#1073;&#1098;&#1077;&#1082;&#1090;&#1099;/2013/&#1046;&#1080;&#1083;&#1086;&#1081;%20&#1076;&#1086;&#1084;%206/Braas-ce9459760/c/Documents%20and%20Settings/amyslinskiy/&#1056;&#1072;&#1073;&#1086;&#1095;&#1080;&#1081;%20&#1089;&#1090;&#1086;&#1083;/&#1052;&#1086;&#1083;&#1085;&#1080;&#1077;&#1079;&#1072;&#1097;&#1080;&#1090;&#1072;/&#1055;&#1088;&#1086;&#1075;&#1088;&#1072;&#1084;&#1084;&#1072;%202/DOV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skria/Dropbox/&#1055;&#1055;&#1050;%20&#1055;&#1077;&#1088;&#1089;&#1087;&#1077;&#1082;&#1090;&#1080;&#1074;&#1072;%203000/&#1050;&#1055;%20-%20&#1086;&#1073;&#1098;&#1077;&#1082;&#1090;&#1099;/2013/&#1046;&#1080;&#1083;&#1086;&#1081;%20&#1076;&#1086;&#1084;%206/SERVANT/info/&#1058;&#1045;&#1061;&#1053;&#1048;&#1063;&#1045;&#1057;&#1050;&#1048;&#1049;%20&#1054;&#1058;&#1044;&#1045;&#1051;/&#1050;&#1086;&#1084;&#1084;&#1077;&#1088;&#1095;&#1077;&#1089;&#1082;&#1080;&#1077;%20&#1087;&#1088;&#1077;&#1076;&#1083;&#1086;&#1078;&#1077;&#1085;&#1080;&#1103;/2011/&#1046;&#1080;&#1083;&#1086;&#1081;%20&#1076;&#1086;&#1084;%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ный лист"/>
      <sheetName val="расчёт коробок"/>
      <sheetName val="Мурфор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showWhiteSpace="0" view="pageBreakPreview" zoomScale="70" zoomScaleSheetLayoutView="70" workbookViewId="0">
      <selection activeCell="N10" sqref="N10"/>
    </sheetView>
  </sheetViews>
  <sheetFormatPr defaultColWidth="8.7109375" defaultRowHeight="12.75"/>
  <cols>
    <col min="1" max="1" width="20" style="1" customWidth="1"/>
    <col min="2" max="2" width="11" style="1" customWidth="1"/>
    <col min="3" max="3" width="13.42578125" style="1" customWidth="1"/>
    <col min="4" max="5" width="12.28515625" style="1" customWidth="1"/>
    <col min="6" max="6" width="10.7109375" style="1" customWidth="1"/>
    <col min="7" max="9" width="9.42578125" style="1" customWidth="1"/>
    <col min="10" max="10" width="11.42578125" style="1" customWidth="1"/>
    <col min="11" max="11" width="11.42578125" style="1" customWidth="1" collapsed="1"/>
    <col min="12" max="12" width="11.5703125" style="1" bestFit="1" customWidth="1"/>
    <col min="13" max="15" width="10.140625" style="1" customWidth="1"/>
    <col min="16" max="16" width="50" style="1" customWidth="1"/>
    <col min="17" max="258" width="8.7109375" style="1"/>
    <col min="259" max="259" width="6.85546875" style="1" customWidth="1"/>
    <col min="260" max="260" width="18.140625" style="1" customWidth="1"/>
    <col min="261" max="261" width="13" style="1" customWidth="1"/>
    <col min="262" max="262" width="18.140625" style="1" customWidth="1"/>
    <col min="263" max="264" width="18.42578125" style="1" customWidth="1"/>
    <col min="265" max="265" width="15.42578125" style="1" customWidth="1"/>
    <col min="266" max="266" width="18.28515625" style="1" customWidth="1"/>
    <col min="267" max="514" width="8.7109375" style="1"/>
    <col min="515" max="515" width="6.85546875" style="1" customWidth="1"/>
    <col min="516" max="516" width="18.140625" style="1" customWidth="1"/>
    <col min="517" max="517" width="13" style="1" customWidth="1"/>
    <col min="518" max="518" width="18.140625" style="1" customWidth="1"/>
    <col min="519" max="520" width="18.42578125" style="1" customWidth="1"/>
    <col min="521" max="521" width="15.42578125" style="1" customWidth="1"/>
    <col min="522" max="522" width="18.28515625" style="1" customWidth="1"/>
    <col min="523" max="770" width="8.7109375" style="1"/>
    <col min="771" max="771" width="6.85546875" style="1" customWidth="1"/>
    <col min="772" max="772" width="18.140625" style="1" customWidth="1"/>
    <col min="773" max="773" width="13" style="1" customWidth="1"/>
    <col min="774" max="774" width="18.140625" style="1" customWidth="1"/>
    <col min="775" max="776" width="18.42578125" style="1" customWidth="1"/>
    <col min="777" max="777" width="15.42578125" style="1" customWidth="1"/>
    <col min="778" max="778" width="18.28515625" style="1" customWidth="1"/>
    <col min="779" max="1026" width="8.7109375" style="1"/>
    <col min="1027" max="1027" width="6.85546875" style="1" customWidth="1"/>
    <col min="1028" max="1028" width="18.140625" style="1" customWidth="1"/>
    <col min="1029" max="1029" width="13" style="1" customWidth="1"/>
    <col min="1030" max="1030" width="18.140625" style="1" customWidth="1"/>
    <col min="1031" max="1032" width="18.42578125" style="1" customWidth="1"/>
    <col min="1033" max="1033" width="15.42578125" style="1" customWidth="1"/>
    <col min="1034" max="1034" width="18.28515625" style="1" customWidth="1"/>
    <col min="1035" max="1282" width="8.7109375" style="1"/>
    <col min="1283" max="1283" width="6.85546875" style="1" customWidth="1"/>
    <col min="1284" max="1284" width="18.140625" style="1" customWidth="1"/>
    <col min="1285" max="1285" width="13" style="1" customWidth="1"/>
    <col min="1286" max="1286" width="18.140625" style="1" customWidth="1"/>
    <col min="1287" max="1288" width="18.42578125" style="1" customWidth="1"/>
    <col min="1289" max="1289" width="15.42578125" style="1" customWidth="1"/>
    <col min="1290" max="1290" width="18.28515625" style="1" customWidth="1"/>
    <col min="1291" max="1538" width="8.7109375" style="1"/>
    <col min="1539" max="1539" width="6.85546875" style="1" customWidth="1"/>
    <col min="1540" max="1540" width="18.140625" style="1" customWidth="1"/>
    <col min="1541" max="1541" width="13" style="1" customWidth="1"/>
    <col min="1542" max="1542" width="18.140625" style="1" customWidth="1"/>
    <col min="1543" max="1544" width="18.42578125" style="1" customWidth="1"/>
    <col min="1545" max="1545" width="15.42578125" style="1" customWidth="1"/>
    <col min="1546" max="1546" width="18.28515625" style="1" customWidth="1"/>
    <col min="1547" max="1794" width="8.7109375" style="1"/>
    <col min="1795" max="1795" width="6.85546875" style="1" customWidth="1"/>
    <col min="1796" max="1796" width="18.140625" style="1" customWidth="1"/>
    <col min="1797" max="1797" width="13" style="1" customWidth="1"/>
    <col min="1798" max="1798" width="18.140625" style="1" customWidth="1"/>
    <col min="1799" max="1800" width="18.42578125" style="1" customWidth="1"/>
    <col min="1801" max="1801" width="15.42578125" style="1" customWidth="1"/>
    <col min="1802" max="1802" width="18.28515625" style="1" customWidth="1"/>
    <col min="1803" max="2050" width="8.7109375" style="1"/>
    <col min="2051" max="2051" width="6.85546875" style="1" customWidth="1"/>
    <col min="2052" max="2052" width="18.140625" style="1" customWidth="1"/>
    <col min="2053" max="2053" width="13" style="1" customWidth="1"/>
    <col min="2054" max="2054" width="18.140625" style="1" customWidth="1"/>
    <col min="2055" max="2056" width="18.42578125" style="1" customWidth="1"/>
    <col min="2057" max="2057" width="15.42578125" style="1" customWidth="1"/>
    <col min="2058" max="2058" width="18.28515625" style="1" customWidth="1"/>
    <col min="2059" max="2306" width="8.7109375" style="1"/>
    <col min="2307" max="2307" width="6.85546875" style="1" customWidth="1"/>
    <col min="2308" max="2308" width="18.140625" style="1" customWidth="1"/>
    <col min="2309" max="2309" width="13" style="1" customWidth="1"/>
    <col min="2310" max="2310" width="18.140625" style="1" customWidth="1"/>
    <col min="2311" max="2312" width="18.42578125" style="1" customWidth="1"/>
    <col min="2313" max="2313" width="15.42578125" style="1" customWidth="1"/>
    <col min="2314" max="2314" width="18.28515625" style="1" customWidth="1"/>
    <col min="2315" max="2562" width="8.7109375" style="1"/>
    <col min="2563" max="2563" width="6.85546875" style="1" customWidth="1"/>
    <col min="2564" max="2564" width="18.140625" style="1" customWidth="1"/>
    <col min="2565" max="2565" width="13" style="1" customWidth="1"/>
    <col min="2566" max="2566" width="18.140625" style="1" customWidth="1"/>
    <col min="2567" max="2568" width="18.42578125" style="1" customWidth="1"/>
    <col min="2569" max="2569" width="15.42578125" style="1" customWidth="1"/>
    <col min="2570" max="2570" width="18.28515625" style="1" customWidth="1"/>
    <col min="2571" max="2818" width="8.7109375" style="1"/>
    <col min="2819" max="2819" width="6.85546875" style="1" customWidth="1"/>
    <col min="2820" max="2820" width="18.140625" style="1" customWidth="1"/>
    <col min="2821" max="2821" width="13" style="1" customWidth="1"/>
    <col min="2822" max="2822" width="18.140625" style="1" customWidth="1"/>
    <col min="2823" max="2824" width="18.42578125" style="1" customWidth="1"/>
    <col min="2825" max="2825" width="15.42578125" style="1" customWidth="1"/>
    <col min="2826" max="2826" width="18.28515625" style="1" customWidth="1"/>
    <col min="2827" max="3074" width="8.7109375" style="1"/>
    <col min="3075" max="3075" width="6.85546875" style="1" customWidth="1"/>
    <col min="3076" max="3076" width="18.140625" style="1" customWidth="1"/>
    <col min="3077" max="3077" width="13" style="1" customWidth="1"/>
    <col min="3078" max="3078" width="18.140625" style="1" customWidth="1"/>
    <col min="3079" max="3080" width="18.42578125" style="1" customWidth="1"/>
    <col min="3081" max="3081" width="15.42578125" style="1" customWidth="1"/>
    <col min="3082" max="3082" width="18.28515625" style="1" customWidth="1"/>
    <col min="3083" max="3330" width="8.7109375" style="1"/>
    <col min="3331" max="3331" width="6.85546875" style="1" customWidth="1"/>
    <col min="3332" max="3332" width="18.140625" style="1" customWidth="1"/>
    <col min="3333" max="3333" width="13" style="1" customWidth="1"/>
    <col min="3334" max="3334" width="18.140625" style="1" customWidth="1"/>
    <col min="3335" max="3336" width="18.42578125" style="1" customWidth="1"/>
    <col min="3337" max="3337" width="15.42578125" style="1" customWidth="1"/>
    <col min="3338" max="3338" width="18.28515625" style="1" customWidth="1"/>
    <col min="3339" max="3586" width="8.7109375" style="1"/>
    <col min="3587" max="3587" width="6.85546875" style="1" customWidth="1"/>
    <col min="3588" max="3588" width="18.140625" style="1" customWidth="1"/>
    <col min="3589" max="3589" width="13" style="1" customWidth="1"/>
    <col min="3590" max="3590" width="18.140625" style="1" customWidth="1"/>
    <col min="3591" max="3592" width="18.42578125" style="1" customWidth="1"/>
    <col min="3593" max="3593" width="15.42578125" style="1" customWidth="1"/>
    <col min="3594" max="3594" width="18.28515625" style="1" customWidth="1"/>
    <col min="3595" max="3842" width="8.7109375" style="1"/>
    <col min="3843" max="3843" width="6.85546875" style="1" customWidth="1"/>
    <col min="3844" max="3844" width="18.140625" style="1" customWidth="1"/>
    <col min="3845" max="3845" width="13" style="1" customWidth="1"/>
    <col min="3846" max="3846" width="18.140625" style="1" customWidth="1"/>
    <col min="3847" max="3848" width="18.42578125" style="1" customWidth="1"/>
    <col min="3849" max="3849" width="15.42578125" style="1" customWidth="1"/>
    <col min="3850" max="3850" width="18.28515625" style="1" customWidth="1"/>
    <col min="3851" max="4098" width="8.7109375" style="1"/>
    <col min="4099" max="4099" width="6.85546875" style="1" customWidth="1"/>
    <col min="4100" max="4100" width="18.140625" style="1" customWidth="1"/>
    <col min="4101" max="4101" width="13" style="1" customWidth="1"/>
    <col min="4102" max="4102" width="18.140625" style="1" customWidth="1"/>
    <col min="4103" max="4104" width="18.42578125" style="1" customWidth="1"/>
    <col min="4105" max="4105" width="15.42578125" style="1" customWidth="1"/>
    <col min="4106" max="4106" width="18.28515625" style="1" customWidth="1"/>
    <col min="4107" max="4354" width="8.7109375" style="1"/>
    <col min="4355" max="4355" width="6.85546875" style="1" customWidth="1"/>
    <col min="4356" max="4356" width="18.140625" style="1" customWidth="1"/>
    <col min="4357" max="4357" width="13" style="1" customWidth="1"/>
    <col min="4358" max="4358" width="18.140625" style="1" customWidth="1"/>
    <col min="4359" max="4360" width="18.42578125" style="1" customWidth="1"/>
    <col min="4361" max="4361" width="15.42578125" style="1" customWidth="1"/>
    <col min="4362" max="4362" width="18.28515625" style="1" customWidth="1"/>
    <col min="4363" max="4610" width="8.7109375" style="1"/>
    <col min="4611" max="4611" width="6.85546875" style="1" customWidth="1"/>
    <col min="4612" max="4612" width="18.140625" style="1" customWidth="1"/>
    <col min="4613" max="4613" width="13" style="1" customWidth="1"/>
    <col min="4614" max="4614" width="18.140625" style="1" customWidth="1"/>
    <col min="4615" max="4616" width="18.42578125" style="1" customWidth="1"/>
    <col min="4617" max="4617" width="15.42578125" style="1" customWidth="1"/>
    <col min="4618" max="4618" width="18.28515625" style="1" customWidth="1"/>
    <col min="4619" max="4866" width="8.7109375" style="1"/>
    <col min="4867" max="4867" width="6.85546875" style="1" customWidth="1"/>
    <col min="4868" max="4868" width="18.140625" style="1" customWidth="1"/>
    <col min="4869" max="4869" width="13" style="1" customWidth="1"/>
    <col min="4870" max="4870" width="18.140625" style="1" customWidth="1"/>
    <col min="4871" max="4872" width="18.42578125" style="1" customWidth="1"/>
    <col min="4873" max="4873" width="15.42578125" style="1" customWidth="1"/>
    <col min="4874" max="4874" width="18.28515625" style="1" customWidth="1"/>
    <col min="4875" max="5122" width="8.7109375" style="1"/>
    <col min="5123" max="5123" width="6.85546875" style="1" customWidth="1"/>
    <col min="5124" max="5124" width="18.140625" style="1" customWidth="1"/>
    <col min="5125" max="5125" width="13" style="1" customWidth="1"/>
    <col min="5126" max="5126" width="18.140625" style="1" customWidth="1"/>
    <col min="5127" max="5128" width="18.42578125" style="1" customWidth="1"/>
    <col min="5129" max="5129" width="15.42578125" style="1" customWidth="1"/>
    <col min="5130" max="5130" width="18.28515625" style="1" customWidth="1"/>
    <col min="5131" max="5378" width="8.7109375" style="1"/>
    <col min="5379" max="5379" width="6.85546875" style="1" customWidth="1"/>
    <col min="5380" max="5380" width="18.140625" style="1" customWidth="1"/>
    <col min="5381" max="5381" width="13" style="1" customWidth="1"/>
    <col min="5382" max="5382" width="18.140625" style="1" customWidth="1"/>
    <col min="5383" max="5384" width="18.42578125" style="1" customWidth="1"/>
    <col min="5385" max="5385" width="15.42578125" style="1" customWidth="1"/>
    <col min="5386" max="5386" width="18.28515625" style="1" customWidth="1"/>
    <col min="5387" max="5634" width="8.7109375" style="1"/>
    <col min="5635" max="5635" width="6.85546875" style="1" customWidth="1"/>
    <col min="5636" max="5636" width="18.140625" style="1" customWidth="1"/>
    <col min="5637" max="5637" width="13" style="1" customWidth="1"/>
    <col min="5638" max="5638" width="18.140625" style="1" customWidth="1"/>
    <col min="5639" max="5640" width="18.42578125" style="1" customWidth="1"/>
    <col min="5641" max="5641" width="15.42578125" style="1" customWidth="1"/>
    <col min="5642" max="5642" width="18.28515625" style="1" customWidth="1"/>
    <col min="5643" max="5890" width="8.7109375" style="1"/>
    <col min="5891" max="5891" width="6.85546875" style="1" customWidth="1"/>
    <col min="5892" max="5892" width="18.140625" style="1" customWidth="1"/>
    <col min="5893" max="5893" width="13" style="1" customWidth="1"/>
    <col min="5894" max="5894" width="18.140625" style="1" customWidth="1"/>
    <col min="5895" max="5896" width="18.42578125" style="1" customWidth="1"/>
    <col min="5897" max="5897" width="15.42578125" style="1" customWidth="1"/>
    <col min="5898" max="5898" width="18.28515625" style="1" customWidth="1"/>
    <col min="5899" max="6146" width="8.7109375" style="1"/>
    <col min="6147" max="6147" width="6.85546875" style="1" customWidth="1"/>
    <col min="6148" max="6148" width="18.140625" style="1" customWidth="1"/>
    <col min="6149" max="6149" width="13" style="1" customWidth="1"/>
    <col min="6150" max="6150" width="18.140625" style="1" customWidth="1"/>
    <col min="6151" max="6152" width="18.42578125" style="1" customWidth="1"/>
    <col min="6153" max="6153" width="15.42578125" style="1" customWidth="1"/>
    <col min="6154" max="6154" width="18.28515625" style="1" customWidth="1"/>
    <col min="6155" max="6402" width="8.7109375" style="1"/>
    <col min="6403" max="6403" width="6.85546875" style="1" customWidth="1"/>
    <col min="6404" max="6404" width="18.140625" style="1" customWidth="1"/>
    <col min="6405" max="6405" width="13" style="1" customWidth="1"/>
    <col min="6406" max="6406" width="18.140625" style="1" customWidth="1"/>
    <col min="6407" max="6408" width="18.42578125" style="1" customWidth="1"/>
    <col min="6409" max="6409" width="15.42578125" style="1" customWidth="1"/>
    <col min="6410" max="6410" width="18.28515625" style="1" customWidth="1"/>
    <col min="6411" max="6658" width="8.7109375" style="1"/>
    <col min="6659" max="6659" width="6.85546875" style="1" customWidth="1"/>
    <col min="6660" max="6660" width="18.140625" style="1" customWidth="1"/>
    <col min="6661" max="6661" width="13" style="1" customWidth="1"/>
    <col min="6662" max="6662" width="18.140625" style="1" customWidth="1"/>
    <col min="6663" max="6664" width="18.42578125" style="1" customWidth="1"/>
    <col min="6665" max="6665" width="15.42578125" style="1" customWidth="1"/>
    <col min="6666" max="6666" width="18.28515625" style="1" customWidth="1"/>
    <col min="6667" max="6914" width="8.7109375" style="1"/>
    <col min="6915" max="6915" width="6.85546875" style="1" customWidth="1"/>
    <col min="6916" max="6916" width="18.140625" style="1" customWidth="1"/>
    <col min="6917" max="6917" width="13" style="1" customWidth="1"/>
    <col min="6918" max="6918" width="18.140625" style="1" customWidth="1"/>
    <col min="6919" max="6920" width="18.42578125" style="1" customWidth="1"/>
    <col min="6921" max="6921" width="15.42578125" style="1" customWidth="1"/>
    <col min="6922" max="6922" width="18.28515625" style="1" customWidth="1"/>
    <col min="6923" max="7170" width="8.7109375" style="1"/>
    <col min="7171" max="7171" width="6.85546875" style="1" customWidth="1"/>
    <col min="7172" max="7172" width="18.140625" style="1" customWidth="1"/>
    <col min="7173" max="7173" width="13" style="1" customWidth="1"/>
    <col min="7174" max="7174" width="18.140625" style="1" customWidth="1"/>
    <col min="7175" max="7176" width="18.42578125" style="1" customWidth="1"/>
    <col min="7177" max="7177" width="15.42578125" style="1" customWidth="1"/>
    <col min="7178" max="7178" width="18.28515625" style="1" customWidth="1"/>
    <col min="7179" max="7426" width="8.7109375" style="1"/>
    <col min="7427" max="7427" width="6.85546875" style="1" customWidth="1"/>
    <col min="7428" max="7428" width="18.140625" style="1" customWidth="1"/>
    <col min="7429" max="7429" width="13" style="1" customWidth="1"/>
    <col min="7430" max="7430" width="18.140625" style="1" customWidth="1"/>
    <col min="7431" max="7432" width="18.42578125" style="1" customWidth="1"/>
    <col min="7433" max="7433" width="15.42578125" style="1" customWidth="1"/>
    <col min="7434" max="7434" width="18.28515625" style="1" customWidth="1"/>
    <col min="7435" max="7682" width="8.7109375" style="1"/>
    <col min="7683" max="7683" width="6.85546875" style="1" customWidth="1"/>
    <col min="7684" max="7684" width="18.140625" style="1" customWidth="1"/>
    <col min="7685" max="7685" width="13" style="1" customWidth="1"/>
    <col min="7686" max="7686" width="18.140625" style="1" customWidth="1"/>
    <col min="7687" max="7688" width="18.42578125" style="1" customWidth="1"/>
    <col min="7689" max="7689" width="15.42578125" style="1" customWidth="1"/>
    <col min="7690" max="7690" width="18.28515625" style="1" customWidth="1"/>
    <col min="7691" max="7938" width="8.7109375" style="1"/>
    <col min="7939" max="7939" width="6.85546875" style="1" customWidth="1"/>
    <col min="7940" max="7940" width="18.140625" style="1" customWidth="1"/>
    <col min="7941" max="7941" width="13" style="1" customWidth="1"/>
    <col min="7942" max="7942" width="18.140625" style="1" customWidth="1"/>
    <col min="7943" max="7944" width="18.42578125" style="1" customWidth="1"/>
    <col min="7945" max="7945" width="15.42578125" style="1" customWidth="1"/>
    <col min="7946" max="7946" width="18.28515625" style="1" customWidth="1"/>
    <col min="7947" max="8194" width="8.7109375" style="1"/>
    <col min="8195" max="8195" width="6.85546875" style="1" customWidth="1"/>
    <col min="8196" max="8196" width="18.140625" style="1" customWidth="1"/>
    <col min="8197" max="8197" width="13" style="1" customWidth="1"/>
    <col min="8198" max="8198" width="18.140625" style="1" customWidth="1"/>
    <col min="8199" max="8200" width="18.42578125" style="1" customWidth="1"/>
    <col min="8201" max="8201" width="15.42578125" style="1" customWidth="1"/>
    <col min="8202" max="8202" width="18.28515625" style="1" customWidth="1"/>
    <col min="8203" max="8450" width="8.7109375" style="1"/>
    <col min="8451" max="8451" width="6.85546875" style="1" customWidth="1"/>
    <col min="8452" max="8452" width="18.140625" style="1" customWidth="1"/>
    <col min="8453" max="8453" width="13" style="1" customWidth="1"/>
    <col min="8454" max="8454" width="18.140625" style="1" customWidth="1"/>
    <col min="8455" max="8456" width="18.42578125" style="1" customWidth="1"/>
    <col min="8457" max="8457" width="15.42578125" style="1" customWidth="1"/>
    <col min="8458" max="8458" width="18.28515625" style="1" customWidth="1"/>
    <col min="8459" max="8706" width="8.7109375" style="1"/>
    <col min="8707" max="8707" width="6.85546875" style="1" customWidth="1"/>
    <col min="8708" max="8708" width="18.140625" style="1" customWidth="1"/>
    <col min="8709" max="8709" width="13" style="1" customWidth="1"/>
    <col min="8710" max="8710" width="18.140625" style="1" customWidth="1"/>
    <col min="8711" max="8712" width="18.42578125" style="1" customWidth="1"/>
    <col min="8713" max="8713" width="15.42578125" style="1" customWidth="1"/>
    <col min="8714" max="8714" width="18.28515625" style="1" customWidth="1"/>
    <col min="8715" max="8962" width="8.7109375" style="1"/>
    <col min="8963" max="8963" width="6.85546875" style="1" customWidth="1"/>
    <col min="8964" max="8964" width="18.140625" style="1" customWidth="1"/>
    <col min="8965" max="8965" width="13" style="1" customWidth="1"/>
    <col min="8966" max="8966" width="18.140625" style="1" customWidth="1"/>
    <col min="8967" max="8968" width="18.42578125" style="1" customWidth="1"/>
    <col min="8969" max="8969" width="15.42578125" style="1" customWidth="1"/>
    <col min="8970" max="8970" width="18.28515625" style="1" customWidth="1"/>
    <col min="8971" max="9218" width="8.7109375" style="1"/>
    <col min="9219" max="9219" width="6.85546875" style="1" customWidth="1"/>
    <col min="9220" max="9220" width="18.140625" style="1" customWidth="1"/>
    <col min="9221" max="9221" width="13" style="1" customWidth="1"/>
    <col min="9222" max="9222" width="18.140625" style="1" customWidth="1"/>
    <col min="9223" max="9224" width="18.42578125" style="1" customWidth="1"/>
    <col min="9225" max="9225" width="15.42578125" style="1" customWidth="1"/>
    <col min="9226" max="9226" width="18.28515625" style="1" customWidth="1"/>
    <col min="9227" max="9474" width="8.7109375" style="1"/>
    <col min="9475" max="9475" width="6.85546875" style="1" customWidth="1"/>
    <col min="9476" max="9476" width="18.140625" style="1" customWidth="1"/>
    <col min="9477" max="9477" width="13" style="1" customWidth="1"/>
    <col min="9478" max="9478" width="18.140625" style="1" customWidth="1"/>
    <col min="9479" max="9480" width="18.42578125" style="1" customWidth="1"/>
    <col min="9481" max="9481" width="15.42578125" style="1" customWidth="1"/>
    <col min="9482" max="9482" width="18.28515625" style="1" customWidth="1"/>
    <col min="9483" max="9730" width="8.7109375" style="1"/>
    <col min="9731" max="9731" width="6.85546875" style="1" customWidth="1"/>
    <col min="9732" max="9732" width="18.140625" style="1" customWidth="1"/>
    <col min="9733" max="9733" width="13" style="1" customWidth="1"/>
    <col min="9734" max="9734" width="18.140625" style="1" customWidth="1"/>
    <col min="9735" max="9736" width="18.42578125" style="1" customWidth="1"/>
    <col min="9737" max="9737" width="15.42578125" style="1" customWidth="1"/>
    <col min="9738" max="9738" width="18.28515625" style="1" customWidth="1"/>
    <col min="9739" max="9986" width="8.7109375" style="1"/>
    <col min="9987" max="9987" width="6.85546875" style="1" customWidth="1"/>
    <col min="9988" max="9988" width="18.140625" style="1" customWidth="1"/>
    <col min="9989" max="9989" width="13" style="1" customWidth="1"/>
    <col min="9990" max="9990" width="18.140625" style="1" customWidth="1"/>
    <col min="9991" max="9992" width="18.42578125" style="1" customWidth="1"/>
    <col min="9993" max="9993" width="15.42578125" style="1" customWidth="1"/>
    <col min="9994" max="9994" width="18.28515625" style="1" customWidth="1"/>
    <col min="9995" max="10242" width="8.7109375" style="1"/>
    <col min="10243" max="10243" width="6.85546875" style="1" customWidth="1"/>
    <col min="10244" max="10244" width="18.140625" style="1" customWidth="1"/>
    <col min="10245" max="10245" width="13" style="1" customWidth="1"/>
    <col min="10246" max="10246" width="18.140625" style="1" customWidth="1"/>
    <col min="10247" max="10248" width="18.42578125" style="1" customWidth="1"/>
    <col min="10249" max="10249" width="15.42578125" style="1" customWidth="1"/>
    <col min="10250" max="10250" width="18.28515625" style="1" customWidth="1"/>
    <col min="10251" max="10498" width="8.7109375" style="1"/>
    <col min="10499" max="10499" width="6.85546875" style="1" customWidth="1"/>
    <col min="10500" max="10500" width="18.140625" style="1" customWidth="1"/>
    <col min="10501" max="10501" width="13" style="1" customWidth="1"/>
    <col min="10502" max="10502" width="18.140625" style="1" customWidth="1"/>
    <col min="10503" max="10504" width="18.42578125" style="1" customWidth="1"/>
    <col min="10505" max="10505" width="15.42578125" style="1" customWidth="1"/>
    <col min="10506" max="10506" width="18.28515625" style="1" customWidth="1"/>
    <col min="10507" max="10754" width="8.7109375" style="1"/>
    <col min="10755" max="10755" width="6.85546875" style="1" customWidth="1"/>
    <col min="10756" max="10756" width="18.140625" style="1" customWidth="1"/>
    <col min="10757" max="10757" width="13" style="1" customWidth="1"/>
    <col min="10758" max="10758" width="18.140625" style="1" customWidth="1"/>
    <col min="10759" max="10760" width="18.42578125" style="1" customWidth="1"/>
    <col min="10761" max="10761" width="15.42578125" style="1" customWidth="1"/>
    <col min="10762" max="10762" width="18.28515625" style="1" customWidth="1"/>
    <col min="10763" max="11010" width="8.7109375" style="1"/>
    <col min="11011" max="11011" width="6.85546875" style="1" customWidth="1"/>
    <col min="11012" max="11012" width="18.140625" style="1" customWidth="1"/>
    <col min="11013" max="11013" width="13" style="1" customWidth="1"/>
    <col min="11014" max="11014" width="18.140625" style="1" customWidth="1"/>
    <col min="11015" max="11016" width="18.42578125" style="1" customWidth="1"/>
    <col min="11017" max="11017" width="15.42578125" style="1" customWidth="1"/>
    <col min="11018" max="11018" width="18.28515625" style="1" customWidth="1"/>
    <col min="11019" max="11266" width="8.7109375" style="1"/>
    <col min="11267" max="11267" width="6.85546875" style="1" customWidth="1"/>
    <col min="11268" max="11268" width="18.140625" style="1" customWidth="1"/>
    <col min="11269" max="11269" width="13" style="1" customWidth="1"/>
    <col min="11270" max="11270" width="18.140625" style="1" customWidth="1"/>
    <col min="11271" max="11272" width="18.42578125" style="1" customWidth="1"/>
    <col min="11273" max="11273" width="15.42578125" style="1" customWidth="1"/>
    <col min="11274" max="11274" width="18.28515625" style="1" customWidth="1"/>
    <col min="11275" max="11522" width="8.7109375" style="1"/>
    <col min="11523" max="11523" width="6.85546875" style="1" customWidth="1"/>
    <col min="11524" max="11524" width="18.140625" style="1" customWidth="1"/>
    <col min="11525" max="11525" width="13" style="1" customWidth="1"/>
    <col min="11526" max="11526" width="18.140625" style="1" customWidth="1"/>
    <col min="11527" max="11528" width="18.42578125" style="1" customWidth="1"/>
    <col min="11529" max="11529" width="15.42578125" style="1" customWidth="1"/>
    <col min="11530" max="11530" width="18.28515625" style="1" customWidth="1"/>
    <col min="11531" max="11778" width="8.7109375" style="1"/>
    <col min="11779" max="11779" width="6.85546875" style="1" customWidth="1"/>
    <col min="11780" max="11780" width="18.140625" style="1" customWidth="1"/>
    <col min="11781" max="11781" width="13" style="1" customWidth="1"/>
    <col min="11782" max="11782" width="18.140625" style="1" customWidth="1"/>
    <col min="11783" max="11784" width="18.42578125" style="1" customWidth="1"/>
    <col min="11785" max="11785" width="15.42578125" style="1" customWidth="1"/>
    <col min="11786" max="11786" width="18.28515625" style="1" customWidth="1"/>
    <col min="11787" max="12034" width="8.7109375" style="1"/>
    <col min="12035" max="12035" width="6.85546875" style="1" customWidth="1"/>
    <col min="12036" max="12036" width="18.140625" style="1" customWidth="1"/>
    <col min="12037" max="12037" width="13" style="1" customWidth="1"/>
    <col min="12038" max="12038" width="18.140625" style="1" customWidth="1"/>
    <col min="12039" max="12040" width="18.42578125" style="1" customWidth="1"/>
    <col min="12041" max="12041" width="15.42578125" style="1" customWidth="1"/>
    <col min="12042" max="12042" width="18.28515625" style="1" customWidth="1"/>
    <col min="12043" max="12290" width="8.7109375" style="1"/>
    <col min="12291" max="12291" width="6.85546875" style="1" customWidth="1"/>
    <col min="12292" max="12292" width="18.140625" style="1" customWidth="1"/>
    <col min="12293" max="12293" width="13" style="1" customWidth="1"/>
    <col min="12294" max="12294" width="18.140625" style="1" customWidth="1"/>
    <col min="12295" max="12296" width="18.42578125" style="1" customWidth="1"/>
    <col min="12297" max="12297" width="15.42578125" style="1" customWidth="1"/>
    <col min="12298" max="12298" width="18.28515625" style="1" customWidth="1"/>
    <col min="12299" max="12546" width="8.7109375" style="1"/>
    <col min="12547" max="12547" width="6.85546875" style="1" customWidth="1"/>
    <col min="12548" max="12548" width="18.140625" style="1" customWidth="1"/>
    <col min="12549" max="12549" width="13" style="1" customWidth="1"/>
    <col min="12550" max="12550" width="18.140625" style="1" customWidth="1"/>
    <col min="12551" max="12552" width="18.42578125" style="1" customWidth="1"/>
    <col min="12553" max="12553" width="15.42578125" style="1" customWidth="1"/>
    <col min="12554" max="12554" width="18.28515625" style="1" customWidth="1"/>
    <col min="12555" max="12802" width="8.7109375" style="1"/>
    <col min="12803" max="12803" width="6.85546875" style="1" customWidth="1"/>
    <col min="12804" max="12804" width="18.140625" style="1" customWidth="1"/>
    <col min="12805" max="12805" width="13" style="1" customWidth="1"/>
    <col min="12806" max="12806" width="18.140625" style="1" customWidth="1"/>
    <col min="12807" max="12808" width="18.42578125" style="1" customWidth="1"/>
    <col min="12809" max="12809" width="15.42578125" style="1" customWidth="1"/>
    <col min="12810" max="12810" width="18.28515625" style="1" customWidth="1"/>
    <col min="12811" max="13058" width="8.7109375" style="1"/>
    <col min="13059" max="13059" width="6.85546875" style="1" customWidth="1"/>
    <col min="13060" max="13060" width="18.140625" style="1" customWidth="1"/>
    <col min="13061" max="13061" width="13" style="1" customWidth="1"/>
    <col min="13062" max="13062" width="18.140625" style="1" customWidth="1"/>
    <col min="13063" max="13064" width="18.42578125" style="1" customWidth="1"/>
    <col min="13065" max="13065" width="15.42578125" style="1" customWidth="1"/>
    <col min="13066" max="13066" width="18.28515625" style="1" customWidth="1"/>
    <col min="13067" max="13314" width="8.7109375" style="1"/>
    <col min="13315" max="13315" width="6.85546875" style="1" customWidth="1"/>
    <col min="13316" max="13316" width="18.140625" style="1" customWidth="1"/>
    <col min="13317" max="13317" width="13" style="1" customWidth="1"/>
    <col min="13318" max="13318" width="18.140625" style="1" customWidth="1"/>
    <col min="13319" max="13320" width="18.42578125" style="1" customWidth="1"/>
    <col min="13321" max="13321" width="15.42578125" style="1" customWidth="1"/>
    <col min="13322" max="13322" width="18.28515625" style="1" customWidth="1"/>
    <col min="13323" max="13570" width="8.7109375" style="1"/>
    <col min="13571" max="13571" width="6.85546875" style="1" customWidth="1"/>
    <col min="13572" max="13572" width="18.140625" style="1" customWidth="1"/>
    <col min="13573" max="13573" width="13" style="1" customWidth="1"/>
    <col min="13574" max="13574" width="18.140625" style="1" customWidth="1"/>
    <col min="13575" max="13576" width="18.42578125" style="1" customWidth="1"/>
    <col min="13577" max="13577" width="15.42578125" style="1" customWidth="1"/>
    <col min="13578" max="13578" width="18.28515625" style="1" customWidth="1"/>
    <col min="13579" max="13826" width="8.7109375" style="1"/>
    <col min="13827" max="13827" width="6.85546875" style="1" customWidth="1"/>
    <col min="13828" max="13828" width="18.140625" style="1" customWidth="1"/>
    <col min="13829" max="13829" width="13" style="1" customWidth="1"/>
    <col min="13830" max="13830" width="18.140625" style="1" customWidth="1"/>
    <col min="13831" max="13832" width="18.42578125" style="1" customWidth="1"/>
    <col min="13833" max="13833" width="15.42578125" style="1" customWidth="1"/>
    <col min="13834" max="13834" width="18.28515625" style="1" customWidth="1"/>
    <col min="13835" max="14082" width="8.7109375" style="1"/>
    <col min="14083" max="14083" width="6.85546875" style="1" customWidth="1"/>
    <col min="14084" max="14084" width="18.140625" style="1" customWidth="1"/>
    <col min="14085" max="14085" width="13" style="1" customWidth="1"/>
    <col min="14086" max="14086" width="18.140625" style="1" customWidth="1"/>
    <col min="14087" max="14088" width="18.42578125" style="1" customWidth="1"/>
    <col min="14089" max="14089" width="15.42578125" style="1" customWidth="1"/>
    <col min="14090" max="14090" width="18.28515625" style="1" customWidth="1"/>
    <col min="14091" max="14338" width="8.7109375" style="1"/>
    <col min="14339" max="14339" width="6.85546875" style="1" customWidth="1"/>
    <col min="14340" max="14340" width="18.140625" style="1" customWidth="1"/>
    <col min="14341" max="14341" width="13" style="1" customWidth="1"/>
    <col min="14342" max="14342" width="18.140625" style="1" customWidth="1"/>
    <col min="14343" max="14344" width="18.42578125" style="1" customWidth="1"/>
    <col min="14345" max="14345" width="15.42578125" style="1" customWidth="1"/>
    <col min="14346" max="14346" width="18.28515625" style="1" customWidth="1"/>
    <col min="14347" max="14594" width="8.7109375" style="1"/>
    <col min="14595" max="14595" width="6.85546875" style="1" customWidth="1"/>
    <col min="14596" max="14596" width="18.140625" style="1" customWidth="1"/>
    <col min="14597" max="14597" width="13" style="1" customWidth="1"/>
    <col min="14598" max="14598" width="18.140625" style="1" customWidth="1"/>
    <col min="14599" max="14600" width="18.42578125" style="1" customWidth="1"/>
    <col min="14601" max="14601" width="15.42578125" style="1" customWidth="1"/>
    <col min="14602" max="14602" width="18.28515625" style="1" customWidth="1"/>
    <col min="14603" max="14850" width="8.7109375" style="1"/>
    <col min="14851" max="14851" width="6.85546875" style="1" customWidth="1"/>
    <col min="14852" max="14852" width="18.140625" style="1" customWidth="1"/>
    <col min="14853" max="14853" width="13" style="1" customWidth="1"/>
    <col min="14854" max="14854" width="18.140625" style="1" customWidth="1"/>
    <col min="14855" max="14856" width="18.42578125" style="1" customWidth="1"/>
    <col min="14857" max="14857" width="15.42578125" style="1" customWidth="1"/>
    <col min="14858" max="14858" width="18.28515625" style="1" customWidth="1"/>
    <col min="14859" max="15106" width="8.7109375" style="1"/>
    <col min="15107" max="15107" width="6.85546875" style="1" customWidth="1"/>
    <col min="15108" max="15108" width="18.140625" style="1" customWidth="1"/>
    <col min="15109" max="15109" width="13" style="1" customWidth="1"/>
    <col min="15110" max="15110" width="18.140625" style="1" customWidth="1"/>
    <col min="15111" max="15112" width="18.42578125" style="1" customWidth="1"/>
    <col min="15113" max="15113" width="15.42578125" style="1" customWidth="1"/>
    <col min="15114" max="15114" width="18.28515625" style="1" customWidth="1"/>
    <col min="15115" max="15362" width="8.7109375" style="1"/>
    <col min="15363" max="15363" width="6.85546875" style="1" customWidth="1"/>
    <col min="15364" max="15364" width="18.140625" style="1" customWidth="1"/>
    <col min="15365" max="15365" width="13" style="1" customWidth="1"/>
    <col min="15366" max="15366" width="18.140625" style="1" customWidth="1"/>
    <col min="15367" max="15368" width="18.42578125" style="1" customWidth="1"/>
    <col min="15369" max="15369" width="15.42578125" style="1" customWidth="1"/>
    <col min="15370" max="15370" width="18.28515625" style="1" customWidth="1"/>
    <col min="15371" max="15618" width="8.7109375" style="1"/>
    <col min="15619" max="15619" width="6.85546875" style="1" customWidth="1"/>
    <col min="15620" max="15620" width="18.140625" style="1" customWidth="1"/>
    <col min="15621" max="15621" width="13" style="1" customWidth="1"/>
    <col min="15622" max="15622" width="18.140625" style="1" customWidth="1"/>
    <col min="15623" max="15624" width="18.42578125" style="1" customWidth="1"/>
    <col min="15625" max="15625" width="15.42578125" style="1" customWidth="1"/>
    <col min="15626" max="15626" width="18.28515625" style="1" customWidth="1"/>
    <col min="15627" max="15874" width="8.7109375" style="1"/>
    <col min="15875" max="15875" width="6.85546875" style="1" customWidth="1"/>
    <col min="15876" max="15876" width="18.140625" style="1" customWidth="1"/>
    <col min="15877" max="15877" width="13" style="1" customWidth="1"/>
    <col min="15878" max="15878" width="18.140625" style="1" customWidth="1"/>
    <col min="15879" max="15880" width="18.42578125" style="1" customWidth="1"/>
    <col min="15881" max="15881" width="15.42578125" style="1" customWidth="1"/>
    <col min="15882" max="15882" width="18.28515625" style="1" customWidth="1"/>
    <col min="15883" max="16130" width="8.7109375" style="1"/>
    <col min="16131" max="16131" width="6.85546875" style="1" customWidth="1"/>
    <col min="16132" max="16132" width="18.140625" style="1" customWidth="1"/>
    <col min="16133" max="16133" width="13" style="1" customWidth="1"/>
    <col min="16134" max="16134" width="18.140625" style="1" customWidth="1"/>
    <col min="16135" max="16136" width="18.42578125" style="1" customWidth="1"/>
    <col min="16137" max="16137" width="15.42578125" style="1" customWidth="1"/>
    <col min="16138" max="16138" width="18.28515625" style="1" customWidth="1"/>
    <col min="16139" max="16384" width="8.7109375" style="1"/>
  </cols>
  <sheetData>
    <row r="1" spans="1:17" ht="15" customHeight="1">
      <c r="A1" s="14" t="s">
        <v>1</v>
      </c>
      <c r="B1" s="9" t="s">
        <v>2</v>
      </c>
      <c r="C1" s="24">
        <v>250</v>
      </c>
      <c r="E1" s="29" t="s">
        <v>11</v>
      </c>
    </row>
    <row r="2" spans="1:17" ht="25.5">
      <c r="A2" s="15"/>
      <c r="B2" s="10" t="s">
        <v>3</v>
      </c>
      <c r="C2" s="24">
        <v>120</v>
      </c>
      <c r="E2" s="30" t="s">
        <v>10</v>
      </c>
      <c r="F2" s="18"/>
      <c r="G2" s="18"/>
      <c r="H2" s="18"/>
      <c r="I2" s="18"/>
    </row>
    <row r="3" spans="1:17" ht="15.75" thickBot="1">
      <c r="A3" s="16"/>
      <c r="B3" s="11" t="s">
        <v>4</v>
      </c>
      <c r="C3" s="24">
        <v>65</v>
      </c>
    </row>
    <row r="4" spans="1:17" ht="13.5" thickBot="1"/>
    <row r="5" spans="1:17" ht="25.5" customHeight="1" thickBot="1">
      <c r="A5" s="55" t="s">
        <v>5</v>
      </c>
      <c r="B5" s="62" t="s">
        <v>6</v>
      </c>
      <c r="C5" s="62" t="s">
        <v>7</v>
      </c>
      <c r="D5" s="56" t="s">
        <v>14</v>
      </c>
      <c r="E5" s="57"/>
      <c r="F5" s="57"/>
      <c r="G5" s="57"/>
      <c r="H5" s="48"/>
      <c r="I5" s="48"/>
      <c r="J5" s="56" t="s">
        <v>15</v>
      </c>
      <c r="K5" s="57"/>
      <c r="L5" s="57"/>
      <c r="M5" s="57"/>
      <c r="N5" s="57"/>
      <c r="O5" s="57"/>
    </row>
    <row r="6" spans="1:17" ht="48.75" customHeight="1">
      <c r="A6" s="51"/>
      <c r="B6" s="63"/>
      <c r="C6" s="63"/>
      <c r="D6" s="40" t="s">
        <v>20</v>
      </c>
      <c r="E6" s="17" t="s">
        <v>13</v>
      </c>
      <c r="F6" s="41" t="s">
        <v>17</v>
      </c>
      <c r="G6" s="55" t="s">
        <v>16</v>
      </c>
      <c r="H6" s="55" t="s">
        <v>18</v>
      </c>
      <c r="I6" s="55" t="s">
        <v>19</v>
      </c>
      <c r="J6" s="36" t="str">
        <f t="shared" ref="J6:O6" si="0">D6</f>
        <v>Хомут CХВ-50-165/10</v>
      </c>
      <c r="K6" s="36" t="str">
        <f t="shared" si="0"/>
        <v>Хомут СХП 50-45/65</v>
      </c>
      <c r="L6" s="41" t="str">
        <f t="shared" si="0"/>
        <v xml:space="preserve">Сетка КС-50/3000 </v>
      </c>
      <c r="M6" s="51" t="str">
        <f t="shared" si="0"/>
        <v xml:space="preserve">Кронштейн КР-П-1.5-150 </v>
      </c>
      <c r="N6" s="51" t="str">
        <f t="shared" si="0"/>
        <v xml:space="preserve">Кронштейн КР-П-1.5-250 </v>
      </c>
      <c r="O6" s="51" t="str">
        <f t="shared" si="0"/>
        <v xml:space="preserve">Кронштейн КР-П-1.5-310 </v>
      </c>
    </row>
    <row r="7" spans="1:17" ht="3" customHeight="1">
      <c r="A7" s="51"/>
      <c r="B7" s="63"/>
      <c r="C7" s="63"/>
      <c r="D7"/>
      <c r="E7" s="19"/>
      <c r="F7" s="42"/>
      <c r="G7" s="51"/>
      <c r="H7" s="51"/>
      <c r="I7" s="51"/>
      <c r="J7" s="36"/>
      <c r="K7" s="19"/>
      <c r="L7" s="42"/>
      <c r="M7" s="51"/>
      <c r="N7" s="51"/>
      <c r="O7" s="51"/>
    </row>
    <row r="8" spans="1:17" ht="73.5" customHeight="1" thickBot="1">
      <c r="A8" s="52"/>
      <c r="B8" s="64"/>
      <c r="C8" s="64"/>
      <c r="D8" s="3" t="s">
        <v>8</v>
      </c>
      <c r="E8" s="21" t="s">
        <v>8</v>
      </c>
      <c r="F8" s="3" t="s">
        <v>12</v>
      </c>
      <c r="G8" s="52"/>
      <c r="H8" s="52"/>
      <c r="I8" s="52"/>
      <c r="J8" s="50" t="str">
        <f t="shared" ref="J8" si="1">D8</f>
        <v>установка через шов</v>
      </c>
      <c r="K8" s="50" t="str">
        <f>E8</f>
        <v>установка через шов</v>
      </c>
      <c r="L8" s="3" t="s">
        <v>12</v>
      </c>
      <c r="M8" s="52"/>
      <c r="N8" s="52"/>
      <c r="O8" s="52"/>
    </row>
    <row r="9" spans="1:17" ht="21.75" customHeight="1" thickBot="1">
      <c r="A9" s="28"/>
      <c r="B9" s="59" t="s">
        <v>9</v>
      </c>
      <c r="C9" s="60"/>
      <c r="D9" s="60"/>
      <c r="E9" s="61"/>
      <c r="F9" s="60"/>
      <c r="G9" s="60"/>
      <c r="H9" s="49"/>
      <c r="I9" s="49"/>
      <c r="J9" s="58"/>
      <c r="K9" s="58"/>
      <c r="L9" s="58"/>
      <c r="M9" s="58"/>
      <c r="N9" s="58"/>
      <c r="O9" s="58"/>
      <c r="Q9" s="35"/>
    </row>
    <row r="10" spans="1:17" ht="15.75">
      <c r="A10" s="37">
        <v>1</v>
      </c>
      <c r="B10" s="23">
        <v>900</v>
      </c>
      <c r="C10" s="27">
        <v>4</v>
      </c>
      <c r="D10" s="26">
        <f>ROUND(($B10)/2/(C3+10)+1,0)</f>
        <v>7</v>
      </c>
      <c r="E10" s="25">
        <f>ROUND(($B10)/(C1+10)/2,0)</f>
        <v>2</v>
      </c>
      <c r="F10" s="43">
        <f t="shared" ref="F10:F32" si="2">CEILING(((B10+500))/3000*2,1)</f>
        <v>1</v>
      </c>
      <c r="G10" s="44"/>
      <c r="H10" s="44"/>
      <c r="I10" s="44"/>
      <c r="J10" s="33">
        <f t="shared" ref="J10:J32" si="3">D10*C10</f>
        <v>28</v>
      </c>
      <c r="K10" s="20">
        <f t="shared" ref="K10:K32" si="4">E10*C10</f>
        <v>8</v>
      </c>
      <c r="L10" s="20">
        <f t="shared" ref="L10:L32" si="5">F10*C10</f>
        <v>4</v>
      </c>
      <c r="M10" s="32">
        <f>C10*G10</f>
        <v>0</v>
      </c>
      <c r="N10" s="32">
        <f t="shared" ref="N10:N32" si="6">C10*H10</f>
        <v>0</v>
      </c>
      <c r="O10" s="32">
        <f t="shared" ref="O10:O32" si="7">C10*I10</f>
        <v>0</v>
      </c>
      <c r="Q10" s="35"/>
    </row>
    <row r="11" spans="1:17" ht="15.75">
      <c r="A11" s="38">
        <f>A10+1</f>
        <v>2</v>
      </c>
      <c r="B11" s="23">
        <v>1000</v>
      </c>
      <c r="C11" s="27">
        <v>1</v>
      </c>
      <c r="D11" s="26">
        <f>ROUND(($B11)/2/(C3+10)+1,0)</f>
        <v>8</v>
      </c>
      <c r="E11" s="25">
        <f>ROUND(($B11)/(C1+10)/2,0)</f>
        <v>2</v>
      </c>
      <c r="F11" s="43">
        <f t="shared" si="2"/>
        <v>1</v>
      </c>
      <c r="G11" s="45"/>
      <c r="H11" s="45"/>
      <c r="I11" s="45"/>
      <c r="J11" s="33">
        <f t="shared" si="3"/>
        <v>8</v>
      </c>
      <c r="K11" s="20">
        <f t="shared" si="4"/>
        <v>2</v>
      </c>
      <c r="L11" s="20">
        <f t="shared" si="5"/>
        <v>1</v>
      </c>
      <c r="M11" s="32">
        <f t="shared" ref="M11:M32" si="8">C11*G11</f>
        <v>0</v>
      </c>
      <c r="N11" s="32">
        <f t="shared" si="6"/>
        <v>0</v>
      </c>
      <c r="O11" s="32">
        <f t="shared" si="7"/>
        <v>0</v>
      </c>
      <c r="Q11" s="35"/>
    </row>
    <row r="12" spans="1:17" ht="15.75">
      <c r="A12" s="38">
        <f t="shared" ref="A12:A28" si="9">A11+1</f>
        <v>3</v>
      </c>
      <c r="B12" s="23">
        <v>1300</v>
      </c>
      <c r="C12" s="27">
        <v>2</v>
      </c>
      <c r="D12" s="26">
        <f>ROUND(($B12)/2/(C3+10)+1,0)</f>
        <v>10</v>
      </c>
      <c r="E12" s="25">
        <f>ROUND(($B12)/(C1+10)/2,0)</f>
        <v>3</v>
      </c>
      <c r="F12" s="43">
        <f t="shared" si="2"/>
        <v>2</v>
      </c>
      <c r="G12" s="45"/>
      <c r="H12" s="45"/>
      <c r="I12" s="45"/>
      <c r="J12" s="33">
        <f t="shared" si="3"/>
        <v>20</v>
      </c>
      <c r="K12" s="20">
        <f t="shared" si="4"/>
        <v>6</v>
      </c>
      <c r="L12" s="20">
        <f t="shared" si="5"/>
        <v>4</v>
      </c>
      <c r="M12" s="32">
        <f t="shared" si="8"/>
        <v>0</v>
      </c>
      <c r="N12" s="32">
        <f t="shared" si="6"/>
        <v>0</v>
      </c>
      <c r="O12" s="32">
        <f t="shared" si="7"/>
        <v>0</v>
      </c>
      <c r="Q12" s="35"/>
    </row>
    <row r="13" spans="1:17" ht="15.75">
      <c r="A13" s="38">
        <f t="shared" si="9"/>
        <v>4</v>
      </c>
      <c r="B13" s="23">
        <v>1600</v>
      </c>
      <c r="C13" s="27">
        <v>2</v>
      </c>
      <c r="D13" s="26">
        <f>ROUND(($B13)/2/(C3+10)+1,0)</f>
        <v>12</v>
      </c>
      <c r="E13" s="25">
        <f>ROUND(($B13)/(C1+10)/2,0)</f>
        <v>3</v>
      </c>
      <c r="F13" s="43">
        <f t="shared" si="2"/>
        <v>2</v>
      </c>
      <c r="G13" s="45"/>
      <c r="H13" s="45"/>
      <c r="I13" s="45"/>
      <c r="J13" s="33">
        <f t="shared" si="3"/>
        <v>24</v>
      </c>
      <c r="K13" s="20">
        <f t="shared" si="4"/>
        <v>6</v>
      </c>
      <c r="L13" s="20">
        <f t="shared" si="5"/>
        <v>4</v>
      </c>
      <c r="M13" s="32">
        <f t="shared" si="8"/>
        <v>0</v>
      </c>
      <c r="N13" s="32">
        <f t="shared" si="6"/>
        <v>0</v>
      </c>
      <c r="O13" s="32">
        <f t="shared" si="7"/>
        <v>0</v>
      </c>
      <c r="Q13" s="35"/>
    </row>
    <row r="14" spans="1:17" ht="15.75">
      <c r="A14" s="38">
        <f t="shared" si="9"/>
        <v>5</v>
      </c>
      <c r="B14" s="23">
        <v>1900</v>
      </c>
      <c r="C14" s="27">
        <v>2</v>
      </c>
      <c r="D14" s="26">
        <f>ROUND(($B14)/2/(C3+10)+1,0)</f>
        <v>14</v>
      </c>
      <c r="E14" s="25">
        <f>ROUND(($B14)/(C1+10)/2,0)</f>
        <v>4</v>
      </c>
      <c r="F14" s="43">
        <f t="shared" si="2"/>
        <v>2</v>
      </c>
      <c r="G14" s="45"/>
      <c r="H14" s="45"/>
      <c r="I14" s="45"/>
      <c r="J14" s="33">
        <f t="shared" si="3"/>
        <v>28</v>
      </c>
      <c r="K14" s="20">
        <f t="shared" si="4"/>
        <v>8</v>
      </c>
      <c r="L14" s="20">
        <f t="shared" si="5"/>
        <v>4</v>
      </c>
      <c r="M14" s="32">
        <f t="shared" si="8"/>
        <v>0</v>
      </c>
      <c r="N14" s="32">
        <f t="shared" si="6"/>
        <v>0</v>
      </c>
      <c r="O14" s="32">
        <f t="shared" si="7"/>
        <v>0</v>
      </c>
      <c r="Q14" s="35"/>
    </row>
    <row r="15" spans="1:17" ht="15.75">
      <c r="A15" s="38">
        <f t="shared" si="9"/>
        <v>6</v>
      </c>
      <c r="B15" s="23">
        <v>0</v>
      </c>
      <c r="C15" s="27">
        <v>0</v>
      </c>
      <c r="D15" s="26">
        <f>ROUND(($B15)/2/(C3+10)+1,0)</f>
        <v>1</v>
      </c>
      <c r="E15" s="25">
        <f>ROUND(($B15)/(C1+10)/2,0)</f>
        <v>0</v>
      </c>
      <c r="F15" s="43">
        <f t="shared" si="2"/>
        <v>1</v>
      </c>
      <c r="G15" s="45"/>
      <c r="H15" s="45"/>
      <c r="I15" s="45"/>
      <c r="J15" s="33">
        <f t="shared" si="3"/>
        <v>0</v>
      </c>
      <c r="K15" s="20">
        <f t="shared" si="4"/>
        <v>0</v>
      </c>
      <c r="L15" s="20">
        <f t="shared" si="5"/>
        <v>0</v>
      </c>
      <c r="M15" s="32">
        <f t="shared" si="8"/>
        <v>0</v>
      </c>
      <c r="N15" s="32">
        <f t="shared" si="6"/>
        <v>0</v>
      </c>
      <c r="O15" s="32">
        <f t="shared" si="7"/>
        <v>0</v>
      </c>
      <c r="Q15" s="35"/>
    </row>
    <row r="16" spans="1:17" ht="15.75">
      <c r="A16" s="38">
        <f t="shared" si="9"/>
        <v>7</v>
      </c>
      <c r="B16" s="23">
        <v>0</v>
      </c>
      <c r="C16" s="27">
        <v>0</v>
      </c>
      <c r="D16" s="26">
        <f>ROUND(($B16)/2/(C3+10)+1,0)</f>
        <v>1</v>
      </c>
      <c r="E16" s="25">
        <f>ROUND(($B16)/(C1+10)/2,0)</f>
        <v>0</v>
      </c>
      <c r="F16" s="43">
        <f t="shared" si="2"/>
        <v>1</v>
      </c>
      <c r="G16" s="45"/>
      <c r="H16" s="45"/>
      <c r="I16" s="45"/>
      <c r="J16" s="33">
        <f t="shared" si="3"/>
        <v>0</v>
      </c>
      <c r="K16" s="20">
        <f t="shared" si="4"/>
        <v>0</v>
      </c>
      <c r="L16" s="20">
        <f t="shared" si="5"/>
        <v>0</v>
      </c>
      <c r="M16" s="32">
        <f t="shared" si="8"/>
        <v>0</v>
      </c>
      <c r="N16" s="32">
        <f t="shared" si="6"/>
        <v>0</v>
      </c>
      <c r="O16" s="32">
        <f t="shared" si="7"/>
        <v>0</v>
      </c>
      <c r="Q16" s="35"/>
    </row>
    <row r="17" spans="1:17" ht="15.75">
      <c r="A17" s="38">
        <f t="shared" si="9"/>
        <v>8</v>
      </c>
      <c r="B17" s="23">
        <v>0</v>
      </c>
      <c r="C17" s="27">
        <v>0</v>
      </c>
      <c r="D17" s="26">
        <f>ROUND(($B17)/2/(C3+10)+1,0)</f>
        <v>1</v>
      </c>
      <c r="E17" s="25">
        <f>ROUND(($B17)/(C1+10)/2,0)</f>
        <v>0</v>
      </c>
      <c r="F17" s="43">
        <f t="shared" si="2"/>
        <v>1</v>
      </c>
      <c r="G17" s="45"/>
      <c r="H17" s="45"/>
      <c r="I17" s="45"/>
      <c r="J17" s="33">
        <f t="shared" si="3"/>
        <v>0</v>
      </c>
      <c r="K17" s="20">
        <f t="shared" si="4"/>
        <v>0</v>
      </c>
      <c r="L17" s="20">
        <f t="shared" si="5"/>
        <v>0</v>
      </c>
      <c r="M17" s="32">
        <f t="shared" si="8"/>
        <v>0</v>
      </c>
      <c r="N17" s="32">
        <f t="shared" si="6"/>
        <v>0</v>
      </c>
      <c r="O17" s="32">
        <f t="shared" si="7"/>
        <v>0</v>
      </c>
      <c r="Q17" s="35"/>
    </row>
    <row r="18" spans="1:17" ht="15.75">
      <c r="A18" s="38">
        <f t="shared" si="9"/>
        <v>9</v>
      </c>
      <c r="B18" s="23">
        <v>0</v>
      </c>
      <c r="C18" s="27">
        <v>0</v>
      </c>
      <c r="D18" s="26">
        <f>ROUND(($B18)/2/(C3+10)+1,0)</f>
        <v>1</v>
      </c>
      <c r="E18" s="25">
        <f>ROUND(($B18)/(C1+10)/2,0)</f>
        <v>0</v>
      </c>
      <c r="F18" s="43">
        <f t="shared" si="2"/>
        <v>1</v>
      </c>
      <c r="G18" s="45"/>
      <c r="H18" s="45"/>
      <c r="I18" s="45"/>
      <c r="J18" s="33">
        <f t="shared" si="3"/>
        <v>0</v>
      </c>
      <c r="K18" s="20">
        <f t="shared" si="4"/>
        <v>0</v>
      </c>
      <c r="L18" s="20">
        <f t="shared" si="5"/>
        <v>0</v>
      </c>
      <c r="M18" s="32">
        <f t="shared" si="8"/>
        <v>0</v>
      </c>
      <c r="N18" s="32">
        <f t="shared" si="6"/>
        <v>0</v>
      </c>
      <c r="O18" s="32">
        <f t="shared" si="7"/>
        <v>0</v>
      </c>
      <c r="Q18" s="35"/>
    </row>
    <row r="19" spans="1:17" ht="15.75">
      <c r="A19" s="38">
        <f t="shared" si="9"/>
        <v>10</v>
      </c>
      <c r="B19" s="23">
        <v>0</v>
      </c>
      <c r="C19" s="27">
        <v>0</v>
      </c>
      <c r="D19" s="26">
        <f>ROUND(($B19)/2/(C3+10)+1,0)</f>
        <v>1</v>
      </c>
      <c r="E19" s="25">
        <f>ROUND(($B19)/(C1+10)/2,0)</f>
        <v>0</v>
      </c>
      <c r="F19" s="43">
        <f t="shared" si="2"/>
        <v>1</v>
      </c>
      <c r="G19" s="45"/>
      <c r="H19" s="45"/>
      <c r="I19" s="45"/>
      <c r="J19" s="33">
        <f t="shared" si="3"/>
        <v>0</v>
      </c>
      <c r="K19" s="20">
        <f t="shared" si="4"/>
        <v>0</v>
      </c>
      <c r="L19" s="20">
        <f t="shared" si="5"/>
        <v>0</v>
      </c>
      <c r="M19" s="32">
        <f t="shared" si="8"/>
        <v>0</v>
      </c>
      <c r="N19" s="32">
        <f t="shared" si="6"/>
        <v>0</v>
      </c>
      <c r="O19" s="32">
        <f t="shared" si="7"/>
        <v>0</v>
      </c>
      <c r="Q19" s="35"/>
    </row>
    <row r="20" spans="1:17" ht="15.75">
      <c r="A20" s="38">
        <f t="shared" si="9"/>
        <v>11</v>
      </c>
      <c r="B20" s="23">
        <v>0</v>
      </c>
      <c r="C20" s="27">
        <v>0</v>
      </c>
      <c r="D20" s="26">
        <f>ROUND(($B20)/2/(C3+10)+1,0)</f>
        <v>1</v>
      </c>
      <c r="E20" s="25">
        <f>ROUND(($B20)/(C1+10)/2,0)</f>
        <v>0</v>
      </c>
      <c r="F20" s="43">
        <f t="shared" si="2"/>
        <v>1</v>
      </c>
      <c r="G20" s="45"/>
      <c r="H20" s="45"/>
      <c r="I20" s="45"/>
      <c r="J20" s="33">
        <f t="shared" si="3"/>
        <v>0</v>
      </c>
      <c r="K20" s="20">
        <f t="shared" si="4"/>
        <v>0</v>
      </c>
      <c r="L20" s="20">
        <f t="shared" si="5"/>
        <v>0</v>
      </c>
      <c r="M20" s="32">
        <f t="shared" si="8"/>
        <v>0</v>
      </c>
      <c r="N20" s="32">
        <f t="shared" si="6"/>
        <v>0</v>
      </c>
      <c r="O20" s="32">
        <f t="shared" si="7"/>
        <v>0</v>
      </c>
      <c r="Q20" s="35"/>
    </row>
    <row r="21" spans="1:17" ht="15.75">
      <c r="A21" s="38">
        <f t="shared" si="9"/>
        <v>12</v>
      </c>
      <c r="B21" s="23">
        <v>0</v>
      </c>
      <c r="C21" s="27">
        <v>0</v>
      </c>
      <c r="D21" s="26">
        <f>ROUND(($B21)/2/(C3+10)+1,0)</f>
        <v>1</v>
      </c>
      <c r="E21" s="25">
        <f>ROUND(($B21)/(C1+10)/2,0)</f>
        <v>0</v>
      </c>
      <c r="F21" s="43">
        <f t="shared" si="2"/>
        <v>1</v>
      </c>
      <c r="G21" s="45"/>
      <c r="H21" s="45"/>
      <c r="I21" s="45"/>
      <c r="J21" s="33">
        <f t="shared" si="3"/>
        <v>0</v>
      </c>
      <c r="K21" s="20">
        <f t="shared" si="4"/>
        <v>0</v>
      </c>
      <c r="L21" s="20">
        <f t="shared" si="5"/>
        <v>0</v>
      </c>
      <c r="M21" s="32">
        <f t="shared" si="8"/>
        <v>0</v>
      </c>
      <c r="N21" s="32">
        <f t="shared" si="6"/>
        <v>0</v>
      </c>
      <c r="O21" s="32">
        <f t="shared" si="7"/>
        <v>0</v>
      </c>
      <c r="Q21" s="35"/>
    </row>
    <row r="22" spans="1:17" ht="15.75">
      <c r="A22" s="38">
        <f t="shared" si="9"/>
        <v>13</v>
      </c>
      <c r="B22" s="23">
        <v>0</v>
      </c>
      <c r="C22" s="27">
        <v>0</v>
      </c>
      <c r="D22" s="26">
        <f>ROUND(($B22)/2/(C3+10)+1,0)</f>
        <v>1</v>
      </c>
      <c r="E22" s="25">
        <f>ROUND(($B22)/(C1+10)/2,0)</f>
        <v>0</v>
      </c>
      <c r="F22" s="43">
        <f t="shared" si="2"/>
        <v>1</v>
      </c>
      <c r="G22" s="45"/>
      <c r="H22" s="45"/>
      <c r="I22" s="45"/>
      <c r="J22" s="33">
        <f t="shared" si="3"/>
        <v>0</v>
      </c>
      <c r="K22" s="20">
        <f t="shared" si="4"/>
        <v>0</v>
      </c>
      <c r="L22" s="20">
        <f t="shared" si="5"/>
        <v>0</v>
      </c>
      <c r="M22" s="32">
        <f t="shared" si="8"/>
        <v>0</v>
      </c>
      <c r="N22" s="32">
        <f t="shared" si="6"/>
        <v>0</v>
      </c>
      <c r="O22" s="32">
        <f t="shared" si="7"/>
        <v>0</v>
      </c>
      <c r="Q22" s="35"/>
    </row>
    <row r="23" spans="1:17" ht="15.75">
      <c r="A23" s="38">
        <f t="shared" si="9"/>
        <v>14</v>
      </c>
      <c r="B23" s="23">
        <v>0</v>
      </c>
      <c r="C23" s="27">
        <v>0</v>
      </c>
      <c r="D23" s="26">
        <f>ROUND(($B23)/2/(C3+10)+1,0)</f>
        <v>1</v>
      </c>
      <c r="E23" s="25">
        <f>ROUND(($B23)/(C1+10)/2,0)</f>
        <v>0</v>
      </c>
      <c r="F23" s="43">
        <f t="shared" si="2"/>
        <v>1</v>
      </c>
      <c r="G23" s="45"/>
      <c r="H23" s="45"/>
      <c r="I23" s="45"/>
      <c r="J23" s="33">
        <f t="shared" si="3"/>
        <v>0</v>
      </c>
      <c r="K23" s="20">
        <f t="shared" si="4"/>
        <v>0</v>
      </c>
      <c r="L23" s="20">
        <f t="shared" si="5"/>
        <v>0</v>
      </c>
      <c r="M23" s="32">
        <f t="shared" si="8"/>
        <v>0</v>
      </c>
      <c r="N23" s="32">
        <f t="shared" si="6"/>
        <v>0</v>
      </c>
      <c r="O23" s="32">
        <f t="shared" si="7"/>
        <v>0</v>
      </c>
      <c r="Q23" s="35"/>
    </row>
    <row r="24" spans="1:17" ht="15.75">
      <c r="A24" s="38">
        <f t="shared" si="9"/>
        <v>15</v>
      </c>
      <c r="B24" s="23">
        <v>0</v>
      </c>
      <c r="C24" s="27">
        <v>0</v>
      </c>
      <c r="D24" s="26">
        <f>ROUND(($B24)/2/(C3+10)+1,0)</f>
        <v>1</v>
      </c>
      <c r="E24" s="25">
        <f>ROUND(($B24)/(C1+10)/2,0)</f>
        <v>0</v>
      </c>
      <c r="F24" s="43">
        <f t="shared" si="2"/>
        <v>1</v>
      </c>
      <c r="G24" s="45"/>
      <c r="H24" s="45"/>
      <c r="I24" s="45"/>
      <c r="J24" s="33">
        <f t="shared" si="3"/>
        <v>0</v>
      </c>
      <c r="K24" s="20">
        <f t="shared" si="4"/>
        <v>0</v>
      </c>
      <c r="L24" s="20">
        <f t="shared" si="5"/>
        <v>0</v>
      </c>
      <c r="M24" s="32">
        <f t="shared" si="8"/>
        <v>0</v>
      </c>
      <c r="N24" s="32">
        <f t="shared" si="6"/>
        <v>0</v>
      </c>
      <c r="O24" s="32">
        <f t="shared" si="7"/>
        <v>0</v>
      </c>
      <c r="Q24" s="35"/>
    </row>
    <row r="25" spans="1:17" ht="15.75">
      <c r="A25" s="38">
        <f t="shared" si="9"/>
        <v>16</v>
      </c>
      <c r="B25" s="23">
        <v>0</v>
      </c>
      <c r="C25" s="27">
        <v>0</v>
      </c>
      <c r="D25" s="26">
        <f>ROUND(($B25)/2/(C3+10)+1,0)</f>
        <v>1</v>
      </c>
      <c r="E25" s="25">
        <f>ROUND(($B25)/(C1+10)/2,0)</f>
        <v>0</v>
      </c>
      <c r="F25" s="43">
        <f t="shared" si="2"/>
        <v>1</v>
      </c>
      <c r="G25" s="45"/>
      <c r="H25" s="45"/>
      <c r="I25" s="45"/>
      <c r="J25" s="33">
        <f t="shared" si="3"/>
        <v>0</v>
      </c>
      <c r="K25" s="20">
        <f t="shared" si="4"/>
        <v>0</v>
      </c>
      <c r="L25" s="20">
        <f t="shared" si="5"/>
        <v>0</v>
      </c>
      <c r="M25" s="32">
        <f t="shared" si="8"/>
        <v>0</v>
      </c>
      <c r="N25" s="32">
        <f t="shared" si="6"/>
        <v>0</v>
      </c>
      <c r="O25" s="32">
        <f t="shared" si="7"/>
        <v>0</v>
      </c>
      <c r="Q25" s="35"/>
    </row>
    <row r="26" spans="1:17" ht="15.75">
      <c r="A26" s="38">
        <f t="shared" si="9"/>
        <v>17</v>
      </c>
      <c r="B26" s="23">
        <v>0</v>
      </c>
      <c r="C26" s="27">
        <v>0</v>
      </c>
      <c r="D26" s="26">
        <f>ROUND(($B26)/2/(C3+10)+1,0)</f>
        <v>1</v>
      </c>
      <c r="E26" s="25">
        <f>ROUND(($B26)/(C1+10)/2,0)</f>
        <v>0</v>
      </c>
      <c r="F26" s="43">
        <f t="shared" si="2"/>
        <v>1</v>
      </c>
      <c r="G26" s="45"/>
      <c r="H26" s="45"/>
      <c r="I26" s="45"/>
      <c r="J26" s="33">
        <f t="shared" si="3"/>
        <v>0</v>
      </c>
      <c r="K26" s="20">
        <f t="shared" si="4"/>
        <v>0</v>
      </c>
      <c r="L26" s="20">
        <f t="shared" si="5"/>
        <v>0</v>
      </c>
      <c r="M26" s="32">
        <f t="shared" si="8"/>
        <v>0</v>
      </c>
      <c r="N26" s="32">
        <f t="shared" si="6"/>
        <v>0</v>
      </c>
      <c r="O26" s="32">
        <f t="shared" si="7"/>
        <v>0</v>
      </c>
      <c r="Q26" s="35"/>
    </row>
    <row r="27" spans="1:17" ht="15.75">
      <c r="A27" s="38">
        <f t="shared" si="9"/>
        <v>18</v>
      </c>
      <c r="B27" s="23">
        <v>0</v>
      </c>
      <c r="C27" s="27">
        <v>0</v>
      </c>
      <c r="D27" s="26">
        <f>ROUND(($B27)/2/(C3+10)+1,0)</f>
        <v>1</v>
      </c>
      <c r="E27" s="25">
        <f>ROUND(($B27)/(C1+10)/2,0)</f>
        <v>0</v>
      </c>
      <c r="F27" s="43">
        <f t="shared" si="2"/>
        <v>1</v>
      </c>
      <c r="G27" s="45"/>
      <c r="H27" s="45"/>
      <c r="I27" s="45"/>
      <c r="J27" s="33">
        <f t="shared" si="3"/>
        <v>0</v>
      </c>
      <c r="K27" s="20">
        <f t="shared" si="4"/>
        <v>0</v>
      </c>
      <c r="L27" s="20">
        <f t="shared" si="5"/>
        <v>0</v>
      </c>
      <c r="M27" s="32">
        <f t="shared" si="8"/>
        <v>0</v>
      </c>
      <c r="N27" s="32">
        <f t="shared" si="6"/>
        <v>0</v>
      </c>
      <c r="O27" s="32">
        <f t="shared" si="7"/>
        <v>0</v>
      </c>
      <c r="Q27" s="35"/>
    </row>
    <row r="28" spans="1:17" ht="15.75">
      <c r="A28" s="38">
        <f t="shared" si="9"/>
        <v>19</v>
      </c>
      <c r="B28" s="23">
        <v>0</v>
      </c>
      <c r="C28" s="27">
        <v>0</v>
      </c>
      <c r="D28" s="26">
        <f>ROUND(($B28)/2/(C3+10)+1,0)</f>
        <v>1</v>
      </c>
      <c r="E28" s="25">
        <f>ROUND(($B28)/(C1+10)/2,0)</f>
        <v>0</v>
      </c>
      <c r="F28" s="43">
        <f t="shared" si="2"/>
        <v>1</v>
      </c>
      <c r="G28" s="45"/>
      <c r="H28" s="45"/>
      <c r="I28" s="45"/>
      <c r="J28" s="33">
        <f t="shared" si="3"/>
        <v>0</v>
      </c>
      <c r="K28" s="20">
        <f t="shared" si="4"/>
        <v>0</v>
      </c>
      <c r="L28" s="20">
        <f t="shared" si="5"/>
        <v>0</v>
      </c>
      <c r="M28" s="32">
        <f t="shared" si="8"/>
        <v>0</v>
      </c>
      <c r="N28" s="32">
        <f t="shared" si="6"/>
        <v>0</v>
      </c>
      <c r="O28" s="32">
        <f t="shared" si="7"/>
        <v>0</v>
      </c>
      <c r="Q28" s="35"/>
    </row>
    <row r="29" spans="1:17" ht="15.75">
      <c r="A29" s="38">
        <f t="shared" ref="A29:A32" si="10">A28+1</f>
        <v>20</v>
      </c>
      <c r="B29" s="23">
        <v>0</v>
      </c>
      <c r="C29" s="27">
        <v>0</v>
      </c>
      <c r="D29" s="26">
        <f>ROUND(($B29)/2/(C3+10)+1,0)</f>
        <v>1</v>
      </c>
      <c r="E29" s="25">
        <f>ROUND(($B29)/(C1+10)/2,0)</f>
        <v>0</v>
      </c>
      <c r="F29" s="43">
        <f t="shared" si="2"/>
        <v>1</v>
      </c>
      <c r="G29" s="45"/>
      <c r="H29" s="45"/>
      <c r="I29" s="45"/>
      <c r="J29" s="33">
        <f t="shared" si="3"/>
        <v>0</v>
      </c>
      <c r="K29" s="20">
        <f t="shared" si="4"/>
        <v>0</v>
      </c>
      <c r="L29" s="20">
        <f t="shared" si="5"/>
        <v>0</v>
      </c>
      <c r="M29" s="32">
        <f t="shared" si="8"/>
        <v>0</v>
      </c>
      <c r="N29" s="32">
        <f t="shared" si="6"/>
        <v>0</v>
      </c>
      <c r="O29" s="32">
        <f t="shared" si="7"/>
        <v>0</v>
      </c>
      <c r="Q29" s="35"/>
    </row>
    <row r="30" spans="1:17" ht="15.75">
      <c r="A30" s="38">
        <f t="shared" si="10"/>
        <v>21</v>
      </c>
      <c r="B30" s="23">
        <v>0</v>
      </c>
      <c r="C30" s="27">
        <v>0</v>
      </c>
      <c r="D30" s="26">
        <f>ROUND(($B30)/2/(C3+10)+1,0)</f>
        <v>1</v>
      </c>
      <c r="E30" s="25">
        <f>ROUND(($B30)/(C1+10)/2,0)</f>
        <v>0</v>
      </c>
      <c r="F30" s="43">
        <f t="shared" si="2"/>
        <v>1</v>
      </c>
      <c r="G30" s="45"/>
      <c r="H30" s="45"/>
      <c r="I30" s="45"/>
      <c r="J30" s="33">
        <f t="shared" si="3"/>
        <v>0</v>
      </c>
      <c r="K30" s="20">
        <f t="shared" si="4"/>
        <v>0</v>
      </c>
      <c r="L30" s="20">
        <f t="shared" si="5"/>
        <v>0</v>
      </c>
      <c r="M30" s="32">
        <f t="shared" si="8"/>
        <v>0</v>
      </c>
      <c r="N30" s="32">
        <f t="shared" si="6"/>
        <v>0</v>
      </c>
      <c r="O30" s="32">
        <f t="shared" si="7"/>
        <v>0</v>
      </c>
      <c r="Q30" s="35"/>
    </row>
    <row r="31" spans="1:17" ht="15.75">
      <c r="A31" s="38">
        <f t="shared" si="10"/>
        <v>22</v>
      </c>
      <c r="B31" s="23">
        <v>0</v>
      </c>
      <c r="C31" s="27">
        <v>0</v>
      </c>
      <c r="D31" s="26">
        <f>ROUND(($B31)/2/(C3+10)+1,0)</f>
        <v>1</v>
      </c>
      <c r="E31" s="25">
        <f>ROUND(($B31)/(C1+10)/2,0)</f>
        <v>0</v>
      </c>
      <c r="F31" s="43">
        <f t="shared" si="2"/>
        <v>1</v>
      </c>
      <c r="G31" s="45"/>
      <c r="H31" s="45"/>
      <c r="I31" s="45"/>
      <c r="J31" s="33">
        <f t="shared" si="3"/>
        <v>0</v>
      </c>
      <c r="K31" s="20">
        <f t="shared" si="4"/>
        <v>0</v>
      </c>
      <c r="L31" s="20">
        <f t="shared" si="5"/>
        <v>0</v>
      </c>
      <c r="M31" s="32">
        <f t="shared" si="8"/>
        <v>0</v>
      </c>
      <c r="N31" s="32">
        <f t="shared" si="6"/>
        <v>0</v>
      </c>
      <c r="O31" s="32">
        <f t="shared" si="7"/>
        <v>0</v>
      </c>
      <c r="Q31" s="35"/>
    </row>
    <row r="32" spans="1:17" ht="15.75">
      <c r="A32" s="38">
        <f t="shared" si="10"/>
        <v>23</v>
      </c>
      <c r="B32" s="23">
        <v>0</v>
      </c>
      <c r="C32" s="27">
        <v>0</v>
      </c>
      <c r="D32" s="26">
        <f>ROUND(($B32)/2/(C3+10)+1,0)</f>
        <v>1</v>
      </c>
      <c r="E32" s="25">
        <f>ROUND(($B32)/(C1+10)/2,0)</f>
        <v>0</v>
      </c>
      <c r="F32" s="43">
        <f t="shared" si="2"/>
        <v>1</v>
      </c>
      <c r="G32" s="45"/>
      <c r="H32" s="45"/>
      <c r="I32" s="45"/>
      <c r="J32" s="33">
        <f t="shared" si="3"/>
        <v>0</v>
      </c>
      <c r="K32" s="20">
        <f t="shared" si="4"/>
        <v>0</v>
      </c>
      <c r="L32" s="20">
        <f t="shared" si="5"/>
        <v>0</v>
      </c>
      <c r="M32" s="32">
        <f t="shared" si="8"/>
        <v>0</v>
      </c>
      <c r="N32" s="32">
        <f t="shared" si="6"/>
        <v>0</v>
      </c>
      <c r="O32" s="32">
        <f t="shared" si="7"/>
        <v>0</v>
      </c>
      <c r="Q32" s="35"/>
    </row>
    <row r="33" spans="1:17" ht="16.5" thickBot="1">
      <c r="A33" s="39"/>
      <c r="B33" s="22"/>
      <c r="C33" s="27"/>
      <c r="D33" s="26"/>
      <c r="E33" s="25"/>
      <c r="F33" s="43"/>
      <c r="G33" s="46"/>
      <c r="H33" s="46"/>
      <c r="I33" s="46"/>
      <c r="J33" s="33"/>
      <c r="K33" s="20"/>
      <c r="L33" s="20"/>
      <c r="M33" s="32"/>
      <c r="N33" s="32"/>
      <c r="O33" s="32"/>
      <c r="Q33" s="35"/>
    </row>
    <row r="34" spans="1:17" ht="33.75" customHeight="1" thickBot="1">
      <c r="A34" s="53" t="s">
        <v>0</v>
      </c>
      <c r="B34" s="54"/>
      <c r="C34" s="54"/>
      <c r="D34" s="54"/>
      <c r="E34" s="54"/>
      <c r="F34" s="54"/>
      <c r="G34" s="54"/>
      <c r="H34" s="47"/>
      <c r="I34" s="47"/>
      <c r="J34" s="5">
        <f t="shared" ref="J34:O34" si="11">SUM(J10:J33)</f>
        <v>108</v>
      </c>
      <c r="K34" s="5">
        <f t="shared" si="11"/>
        <v>30</v>
      </c>
      <c r="L34" s="5">
        <f t="shared" si="11"/>
        <v>17</v>
      </c>
      <c r="M34" s="5">
        <f t="shared" ref="M34:N34" si="12">SUM(M10:M33)</f>
        <v>0</v>
      </c>
      <c r="N34" s="5">
        <f t="shared" si="12"/>
        <v>0</v>
      </c>
      <c r="O34" s="5">
        <f t="shared" si="11"/>
        <v>0</v>
      </c>
      <c r="P34" s="4"/>
      <c r="Q34" s="35"/>
    </row>
    <row r="35" spans="1:17" ht="18">
      <c r="A35" s="12"/>
      <c r="B35" s="13"/>
      <c r="C35" s="6"/>
      <c r="D35" s="6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4"/>
      <c r="Q35" s="35"/>
    </row>
    <row r="36" spans="1:17" ht="15.75">
      <c r="A36" s="34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4"/>
      <c r="Q36" s="35"/>
    </row>
    <row r="37" spans="1:17">
      <c r="A37" s="4"/>
      <c r="B37" s="8"/>
      <c r="C37" s="8"/>
      <c r="D37" s="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5"/>
    </row>
    <row r="38" spans="1:17">
      <c r="A38" s="4"/>
      <c r="B38" s="8"/>
      <c r="C38" s="8"/>
      <c r="D38" s="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Q38" s="35"/>
    </row>
    <row r="39" spans="1:17">
      <c r="B39" s="8"/>
      <c r="C39" s="8"/>
      <c r="D39" s="8"/>
      <c r="E39" s="4"/>
      <c r="F39" s="4"/>
      <c r="G39" s="4"/>
      <c r="H39" s="4"/>
      <c r="I39" s="4"/>
      <c r="Q39" s="35"/>
    </row>
    <row r="40" spans="1:17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7">
      <c r="B41" s="2"/>
      <c r="C41" s="8"/>
      <c r="D41" s="8"/>
      <c r="E41" s="4"/>
      <c r="F41" s="4"/>
      <c r="G41" s="4"/>
      <c r="H41" s="4"/>
      <c r="I41" s="4"/>
    </row>
    <row r="42" spans="1:17">
      <c r="B42" s="4"/>
      <c r="C42" s="4"/>
      <c r="D42" s="4"/>
      <c r="E42" s="4"/>
      <c r="F42" s="4"/>
      <c r="G42" s="4"/>
      <c r="H42" s="4"/>
      <c r="I42" s="4"/>
    </row>
    <row r="43" spans="1:17">
      <c r="B43" s="4"/>
      <c r="C43" s="4"/>
      <c r="D43" s="4"/>
      <c r="E43" s="4"/>
      <c r="F43" s="4"/>
      <c r="G43" s="4"/>
      <c r="H43" s="4"/>
      <c r="I43" s="4"/>
    </row>
    <row r="44" spans="1:17">
      <c r="B44" s="4"/>
      <c r="C44" s="4"/>
      <c r="D44" s="4"/>
      <c r="E44" s="4"/>
      <c r="F44" s="4"/>
      <c r="G44" s="4"/>
      <c r="H44" s="4"/>
      <c r="I44" s="4"/>
    </row>
    <row r="45" spans="1:17">
      <c r="B45" s="4"/>
      <c r="C45" s="4"/>
      <c r="D45" s="4"/>
      <c r="E45" s="4"/>
      <c r="F45" s="4"/>
      <c r="G45" s="4"/>
      <c r="H45" s="4"/>
      <c r="I45" s="4"/>
    </row>
    <row r="46" spans="1:17">
      <c r="B46" s="4"/>
      <c r="C46" s="4"/>
      <c r="D46" s="4"/>
      <c r="E46" s="4"/>
      <c r="F46" s="4"/>
      <c r="G46" s="4"/>
      <c r="H46" s="4"/>
      <c r="I46" s="4"/>
    </row>
    <row r="47" spans="1:17">
      <c r="B47" s="4"/>
      <c r="C47" s="4"/>
      <c r="D47" s="4"/>
      <c r="E47" s="4"/>
      <c r="F47" s="4"/>
      <c r="G47" s="4"/>
      <c r="H47" s="4"/>
      <c r="I47" s="4"/>
    </row>
    <row r="48" spans="1:17">
      <c r="B48" s="4"/>
      <c r="C48" s="4"/>
      <c r="D48" s="4"/>
      <c r="E48" s="4"/>
      <c r="F48" s="4"/>
      <c r="G48" s="4"/>
      <c r="H48" s="4"/>
      <c r="I48" s="4"/>
    </row>
  </sheetData>
  <mergeCells count="14">
    <mergeCell ref="N6:N8"/>
    <mergeCell ref="M6:M8"/>
    <mergeCell ref="A34:G34"/>
    <mergeCell ref="A5:A8"/>
    <mergeCell ref="D5:G5"/>
    <mergeCell ref="J5:O5"/>
    <mergeCell ref="J9:O9"/>
    <mergeCell ref="B9:G9"/>
    <mergeCell ref="B5:B8"/>
    <mergeCell ref="C5:C8"/>
    <mergeCell ref="O6:O8"/>
    <mergeCell ref="G6:G8"/>
    <mergeCell ref="H6:H8"/>
    <mergeCell ref="I6:I8"/>
  </mergeCells>
  <phoneticPr fontId="14" type="noConversion"/>
  <pageMargins left="0.59055118110236227" right="0.59055118110236227" top="0.39370078740157483" bottom="0.39370078740157483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калькуляция на проём</vt:lpstr>
      <vt:lpstr>'калькуляция на проём'!rndz</vt:lpstr>
      <vt:lpstr>'калькуляция на проём'!su</vt:lpstr>
      <vt:lpstr>'калькуляция на проём'!Область_печати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КОНЕР</cp:lastModifiedBy>
  <cp:lastPrinted>2018-01-14T22:15:42Z</cp:lastPrinted>
  <dcterms:created xsi:type="dcterms:W3CDTF">2011-10-05T07:18:25Z</dcterms:created>
  <dcterms:modified xsi:type="dcterms:W3CDTF">2019-02-28T13:35:37Z</dcterms:modified>
</cp:coreProperties>
</file>